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firstSheet="1" activeTab="12"/>
  </bookViews>
  <sheets>
    <sheet name="Январь" sheetId="1" r:id="rId1"/>
    <sheet name="Февраль" sheetId="2" r:id="rId2"/>
    <sheet name="Март" sheetId="3" r:id="rId3"/>
    <sheet name="Апрель" sheetId="4" r:id="rId4"/>
    <sheet name="Май" sheetId="5" r:id="rId5"/>
    <sheet name="Июнь" sheetId="8" r:id="rId6"/>
    <sheet name="Июль" sheetId="9" r:id="rId7"/>
    <sheet name="Август" sheetId="10" r:id="rId8"/>
    <sheet name="Сентябрь" sheetId="11" r:id="rId9"/>
    <sheet name="Октябрь" sheetId="12" r:id="rId10"/>
    <sheet name="Ноябрь" sheetId="13" r:id="rId11"/>
    <sheet name="Декабрь" sheetId="14" r:id="rId12"/>
    <sheet name="СВОД" sheetId="7" r:id="rId13"/>
    <sheet name="Лист1" sheetId="15" r:id="rId14"/>
  </sheets>
  <definedNames>
    <definedName name="_xlnm.Print_Area" localSheetId="7">Август!$A$1:$L$46</definedName>
    <definedName name="_xlnm.Print_Area" localSheetId="3">Апрель!$A$1:$L$40</definedName>
    <definedName name="_xlnm.Print_Area" localSheetId="11">Декабрь!$A$1:$L$43</definedName>
    <definedName name="_xlnm.Print_Area" localSheetId="6">Июль!$A$1:$L$44</definedName>
    <definedName name="_xlnm.Print_Area" localSheetId="5">Июнь!$A$1:$L$45</definedName>
    <definedName name="_xlnm.Print_Area" localSheetId="4">Май!$A$1:$L$42</definedName>
    <definedName name="_xlnm.Print_Area" localSheetId="2">Март!$A$1:$L$40</definedName>
    <definedName name="_xlnm.Print_Area" localSheetId="10">Ноябрь!$A$1:$L$41</definedName>
    <definedName name="_xlnm.Print_Area" localSheetId="9">Октябрь!$A$1:$L$44</definedName>
    <definedName name="_xlnm.Print_Area" localSheetId="12">СВОД!$A$1:$M$43</definedName>
    <definedName name="_xlnm.Print_Area" localSheetId="8">Сентябрь!$A$1:$L$44</definedName>
    <definedName name="_xlnm.Print_Area" localSheetId="1">Февраль!$A$1:$L$42</definedName>
    <definedName name="_xlnm.Print_Area" localSheetId="0">Январь!$A$1:$L$42</definedName>
  </definedNames>
  <calcPr calcId="162913"/>
</workbook>
</file>

<file path=xl/calcChain.xml><?xml version="1.0" encoding="utf-8"?>
<calcChain xmlns="http://schemas.openxmlformats.org/spreadsheetml/2006/main">
  <c r="H36" i="7" l="1"/>
  <c r="K21" i="7" l="1"/>
  <c r="H12" i="3" l="1"/>
  <c r="J18" i="3"/>
  <c r="H16" i="3" l="1"/>
  <c r="E16" i="4" l="1"/>
  <c r="D16" i="4"/>
  <c r="E16" i="14"/>
  <c r="E16" i="9"/>
  <c r="H16" i="4"/>
  <c r="H16" i="1" l="1"/>
  <c r="E16" i="1" l="1"/>
  <c r="E10" i="7"/>
  <c r="D18" i="14" l="1"/>
  <c r="C172" i="14" l="1"/>
  <c r="D18" i="13" l="1"/>
  <c r="E28" i="7" l="1"/>
  <c r="E27" i="7"/>
  <c r="E25" i="7"/>
  <c r="E23" i="7"/>
  <c r="E22" i="7"/>
  <c r="E20" i="7"/>
  <c r="E18" i="7"/>
  <c r="E17" i="7"/>
  <c r="E14" i="7"/>
  <c r="E13" i="7"/>
  <c r="E12" i="7"/>
  <c r="G28" i="12" l="1"/>
  <c r="G27" i="12"/>
  <c r="G25" i="12"/>
  <c r="G23" i="12"/>
  <c r="G20" i="12"/>
  <c r="D18" i="12"/>
  <c r="K12" i="12"/>
  <c r="K10" i="12"/>
  <c r="G18" i="12" l="1"/>
  <c r="J18" i="12" s="1"/>
  <c r="E26" i="11" l="1"/>
  <c r="G23" i="11" l="1"/>
  <c r="H12" i="7" l="1"/>
  <c r="I12" i="7" s="1"/>
  <c r="G23" i="10" l="1"/>
  <c r="G17" i="10"/>
  <c r="G13" i="9" l="1"/>
  <c r="E19" i="8" l="1"/>
  <c r="C19" i="7"/>
  <c r="E16" i="5"/>
  <c r="C26" i="4" l="1"/>
  <c r="C21" i="4"/>
  <c r="C19" i="4"/>
  <c r="C11" i="4"/>
  <c r="C9" i="4"/>
  <c r="E16" i="3" l="1"/>
  <c r="H16" i="11"/>
  <c r="E16" i="11"/>
  <c r="H16" i="10"/>
  <c r="E16" i="10"/>
  <c r="H16" i="9"/>
  <c r="H16" i="8"/>
  <c r="E16" i="8"/>
  <c r="H16" i="5"/>
  <c r="E16" i="2"/>
  <c r="H16" i="2"/>
  <c r="C26" i="3"/>
  <c r="C21" i="3"/>
  <c r="C19" i="3"/>
  <c r="C11" i="3"/>
  <c r="C26" i="2"/>
  <c r="C21" i="2"/>
  <c r="C19" i="2"/>
  <c r="C11" i="2"/>
  <c r="K18" i="1"/>
  <c r="D16" i="1"/>
  <c r="K10" i="1"/>
  <c r="H20" i="7"/>
  <c r="K20" i="14"/>
  <c r="L20" i="14"/>
  <c r="C15" i="14"/>
  <c r="F20" i="7"/>
  <c r="H15" i="14"/>
  <c r="I20" i="7" l="1"/>
  <c r="C9" i="2"/>
  <c r="C9" i="3"/>
  <c r="G20" i="7"/>
  <c r="K18" i="14"/>
  <c r="H19" i="13"/>
  <c r="H15" i="13"/>
  <c r="H11" i="13" s="1"/>
  <c r="K18" i="12"/>
  <c r="E16" i="12"/>
  <c r="E16" i="7" s="1"/>
  <c r="H16" i="12"/>
  <c r="K10" i="11"/>
  <c r="E19" i="11"/>
  <c r="P20" i="7" l="1"/>
  <c r="N20" i="7"/>
  <c r="N21" i="7" s="1"/>
  <c r="G12" i="11"/>
  <c r="K10" i="10" l="1"/>
  <c r="G20" i="10" l="1"/>
  <c r="D23" i="10"/>
  <c r="D25" i="10"/>
  <c r="D22" i="10"/>
  <c r="H13" i="7" l="1"/>
  <c r="I13" i="7" s="1"/>
  <c r="N13" i="7" s="1"/>
  <c r="N14" i="7" s="1"/>
  <c r="H16" i="7"/>
  <c r="I16" i="7" s="1"/>
  <c r="N16" i="7" s="1"/>
  <c r="N17" i="7" s="1"/>
  <c r="G15" i="8"/>
  <c r="H18" i="7"/>
  <c r="I18" i="7" s="1"/>
  <c r="C21" i="8"/>
  <c r="D16" i="8"/>
  <c r="G28" i="8"/>
  <c r="G27" i="8"/>
  <c r="G25" i="8"/>
  <c r="G23" i="8"/>
  <c r="G22" i="8"/>
  <c r="G13" i="8"/>
  <c r="L10" i="8"/>
  <c r="K10" i="8"/>
  <c r="K18" i="5"/>
  <c r="H27" i="7"/>
  <c r="I27" i="7" s="1"/>
  <c r="H22" i="7"/>
  <c r="I22" i="7" s="1"/>
  <c r="H23" i="7"/>
  <c r="I23" i="7" s="1"/>
  <c r="H25" i="7"/>
  <c r="I25" i="7" s="1"/>
  <c r="H17" i="7"/>
  <c r="I17" i="7" s="1"/>
  <c r="H14" i="7"/>
  <c r="G14" i="7" s="1"/>
  <c r="H10" i="7"/>
  <c r="I10" i="7" s="1"/>
  <c r="K18" i="4"/>
  <c r="K10" i="4"/>
  <c r="K18" i="2"/>
  <c r="D25" i="1"/>
  <c r="D27" i="1"/>
  <c r="D28" i="1"/>
  <c r="D13" i="1"/>
  <c r="H11" i="1"/>
  <c r="K15" i="14"/>
  <c r="E15" i="13"/>
  <c r="E15" i="7" s="1"/>
  <c r="H11" i="12"/>
  <c r="D20" i="8"/>
  <c r="D19" i="8" s="1"/>
  <c r="D23" i="8"/>
  <c r="D24" i="8"/>
  <c r="D25" i="8"/>
  <c r="D22" i="8"/>
  <c r="D28" i="8"/>
  <c r="D27" i="8"/>
  <c r="J27" i="8" s="1"/>
  <c r="D12" i="8"/>
  <c r="D13" i="8"/>
  <c r="D14" i="8"/>
  <c r="D13" i="12"/>
  <c r="D15" i="12"/>
  <c r="D16" i="12"/>
  <c r="G28" i="14"/>
  <c r="K10" i="14"/>
  <c r="F12" i="7"/>
  <c r="F11" i="7" s="1"/>
  <c r="K13" i="14"/>
  <c r="G13" i="13"/>
  <c r="K10" i="13"/>
  <c r="K16" i="13"/>
  <c r="D13" i="11"/>
  <c r="D18" i="11"/>
  <c r="K28" i="10"/>
  <c r="G27" i="10"/>
  <c r="K10" i="9"/>
  <c r="K18" i="11"/>
  <c r="K18" i="10"/>
  <c r="D18" i="10"/>
  <c r="G18" i="10"/>
  <c r="K18" i="9"/>
  <c r="K18" i="8"/>
  <c r="G12" i="9"/>
  <c r="D18" i="9"/>
  <c r="K10" i="5"/>
  <c r="K12" i="5"/>
  <c r="G24" i="7"/>
  <c r="D14" i="1"/>
  <c r="G15" i="14"/>
  <c r="E19" i="13"/>
  <c r="E21" i="13"/>
  <c r="E26" i="13"/>
  <c r="G15" i="9"/>
  <c r="D15" i="9"/>
  <c r="G15" i="5"/>
  <c r="D15" i="8"/>
  <c r="E11" i="5"/>
  <c r="L28" i="14"/>
  <c r="K28" i="14"/>
  <c r="D28" i="14"/>
  <c r="L27" i="14"/>
  <c r="K27" i="14"/>
  <c r="G27" i="14"/>
  <c r="D27" i="14"/>
  <c r="I26" i="14"/>
  <c r="H26" i="14"/>
  <c r="E26" i="14"/>
  <c r="F26" i="14"/>
  <c r="C26" i="14"/>
  <c r="L25" i="14"/>
  <c r="K25" i="14"/>
  <c r="G25" i="14"/>
  <c r="D25" i="14"/>
  <c r="G24" i="14"/>
  <c r="D24" i="14"/>
  <c r="L23" i="14"/>
  <c r="K23" i="14"/>
  <c r="G23" i="14"/>
  <c r="D23" i="14"/>
  <c r="L22" i="14"/>
  <c r="K22" i="14"/>
  <c r="G22" i="14"/>
  <c r="D22" i="14"/>
  <c r="I21" i="14"/>
  <c r="H21" i="14"/>
  <c r="F21" i="14"/>
  <c r="E21" i="14"/>
  <c r="C21" i="14"/>
  <c r="G20" i="14"/>
  <c r="D20" i="14"/>
  <c r="I19" i="14"/>
  <c r="H19" i="14"/>
  <c r="F19" i="14"/>
  <c r="E19" i="14"/>
  <c r="C19" i="14"/>
  <c r="G18" i="14"/>
  <c r="J18" i="14" s="1"/>
  <c r="L17" i="14"/>
  <c r="K17" i="14"/>
  <c r="G17" i="14"/>
  <c r="D17" i="14"/>
  <c r="L16" i="14"/>
  <c r="K16" i="14"/>
  <c r="G16" i="14"/>
  <c r="D16" i="14"/>
  <c r="L15" i="14"/>
  <c r="L14" i="14"/>
  <c r="K14" i="14"/>
  <c r="G14" i="14"/>
  <c r="D14" i="14"/>
  <c r="L13" i="14"/>
  <c r="G13" i="14"/>
  <c r="D13" i="14"/>
  <c r="L12" i="14"/>
  <c r="K12" i="14"/>
  <c r="G12" i="14"/>
  <c r="D12" i="14"/>
  <c r="I11" i="14"/>
  <c r="F11" i="14"/>
  <c r="L11" i="14" s="1"/>
  <c r="C11" i="14"/>
  <c r="G10" i="14"/>
  <c r="D10" i="14"/>
  <c r="L28" i="13"/>
  <c r="K28" i="13"/>
  <c r="G28" i="13"/>
  <c r="J28" i="13" s="1"/>
  <c r="D28" i="13"/>
  <c r="L27" i="13"/>
  <c r="K27" i="13"/>
  <c r="G27" i="13"/>
  <c r="D27" i="13"/>
  <c r="I26" i="13"/>
  <c r="H26" i="13"/>
  <c r="K26" i="13" s="1"/>
  <c r="F26" i="13"/>
  <c r="C26" i="13"/>
  <c r="L25" i="13"/>
  <c r="K25" i="13"/>
  <c r="G25" i="13"/>
  <c r="D25" i="13"/>
  <c r="G24" i="13"/>
  <c r="D24" i="13"/>
  <c r="D22" i="13"/>
  <c r="D23" i="13"/>
  <c r="L23" i="13"/>
  <c r="K23" i="13"/>
  <c r="G23" i="13"/>
  <c r="L22" i="13"/>
  <c r="K22" i="13"/>
  <c r="G22" i="13"/>
  <c r="I21" i="13"/>
  <c r="L21" i="13" s="1"/>
  <c r="H21" i="13"/>
  <c r="F21" i="13"/>
  <c r="C21" i="13"/>
  <c r="L20" i="13"/>
  <c r="K20" i="13"/>
  <c r="G20" i="13"/>
  <c r="D20" i="13"/>
  <c r="D19" i="13" s="1"/>
  <c r="I19" i="13"/>
  <c r="F19" i="13"/>
  <c r="C19" i="13"/>
  <c r="G18" i="13"/>
  <c r="J18" i="13" s="1"/>
  <c r="L17" i="13"/>
  <c r="K17" i="13"/>
  <c r="G17" i="13"/>
  <c r="D17" i="13"/>
  <c r="L16" i="13"/>
  <c r="D16" i="13"/>
  <c r="L15" i="13"/>
  <c r="L14" i="13"/>
  <c r="K14" i="13"/>
  <c r="G14" i="13"/>
  <c r="D14" i="13"/>
  <c r="L13" i="13"/>
  <c r="K13" i="13"/>
  <c r="D13" i="13"/>
  <c r="L12" i="13"/>
  <c r="K12" i="13"/>
  <c r="G12" i="13"/>
  <c r="D12" i="13"/>
  <c r="I11" i="13"/>
  <c r="F11" i="13"/>
  <c r="C11" i="13"/>
  <c r="G10" i="13"/>
  <c r="D10" i="13"/>
  <c r="L28" i="12"/>
  <c r="K28" i="12"/>
  <c r="D28" i="12"/>
  <c r="L27" i="12"/>
  <c r="K27" i="12"/>
  <c r="D27" i="12"/>
  <c r="I26" i="12"/>
  <c r="H26" i="12"/>
  <c r="F26" i="12"/>
  <c r="E26" i="12"/>
  <c r="C26" i="12"/>
  <c r="L25" i="12"/>
  <c r="K25" i="12"/>
  <c r="D25" i="12"/>
  <c r="G24" i="12"/>
  <c r="D24" i="12"/>
  <c r="L23" i="12"/>
  <c r="K23" i="12"/>
  <c r="D23" i="12"/>
  <c r="L22" i="12"/>
  <c r="K22" i="12"/>
  <c r="G22" i="12"/>
  <c r="D22" i="12"/>
  <c r="I21" i="12"/>
  <c r="H21" i="12"/>
  <c r="F21" i="12"/>
  <c r="E21" i="12"/>
  <c r="C21" i="12"/>
  <c r="L20" i="12"/>
  <c r="K20" i="12"/>
  <c r="G19" i="12"/>
  <c r="D20" i="12"/>
  <c r="D19" i="12" s="1"/>
  <c r="I19" i="12"/>
  <c r="H19" i="12"/>
  <c r="F19" i="12"/>
  <c r="E19" i="12"/>
  <c r="L17" i="12"/>
  <c r="K17" i="12"/>
  <c r="G17" i="12"/>
  <c r="D17" i="12"/>
  <c r="L16" i="12"/>
  <c r="K16" i="12"/>
  <c r="G16" i="12"/>
  <c r="L15" i="12"/>
  <c r="L14" i="12"/>
  <c r="K14" i="12"/>
  <c r="G14" i="12"/>
  <c r="D14" i="12"/>
  <c r="L13" i="12"/>
  <c r="K13" i="12"/>
  <c r="G13" i="12"/>
  <c r="D12" i="12"/>
  <c r="D10" i="12"/>
  <c r="L12" i="12"/>
  <c r="G12" i="12"/>
  <c r="I11" i="12"/>
  <c r="F11" i="12"/>
  <c r="C11" i="12"/>
  <c r="C9" i="12" s="1"/>
  <c r="G10" i="12"/>
  <c r="J10" i="12" s="1"/>
  <c r="L28" i="11"/>
  <c r="K28" i="11"/>
  <c r="G28" i="11"/>
  <c r="D28" i="11"/>
  <c r="L27" i="11"/>
  <c r="K27" i="11"/>
  <c r="G27" i="11"/>
  <c r="D27" i="11"/>
  <c r="D26" i="11" s="1"/>
  <c r="I26" i="11"/>
  <c r="H26" i="11"/>
  <c r="F26" i="11"/>
  <c r="C26" i="11"/>
  <c r="L25" i="11"/>
  <c r="K25" i="11"/>
  <c r="G25" i="11"/>
  <c r="D25" i="11"/>
  <c r="G24" i="11"/>
  <c r="D24" i="11"/>
  <c r="L23" i="11"/>
  <c r="K23" i="11"/>
  <c r="D23" i="11"/>
  <c r="J23" i="11" s="1"/>
  <c r="L22" i="11"/>
  <c r="K22" i="11"/>
  <c r="G22" i="11"/>
  <c r="D22" i="11"/>
  <c r="I21" i="11"/>
  <c r="H21" i="11"/>
  <c r="F21" i="11"/>
  <c r="E21" i="11"/>
  <c r="C21" i="11"/>
  <c r="L20" i="11"/>
  <c r="K20" i="11"/>
  <c r="G20" i="11"/>
  <c r="G19" i="11" s="1"/>
  <c r="D20" i="11"/>
  <c r="D19" i="11" s="1"/>
  <c r="I19" i="11"/>
  <c r="H19" i="11"/>
  <c r="F19" i="11"/>
  <c r="C19" i="11"/>
  <c r="G18" i="11"/>
  <c r="L17" i="11"/>
  <c r="K17" i="11"/>
  <c r="G17" i="11"/>
  <c r="D17" i="11"/>
  <c r="L16" i="11"/>
  <c r="K16" i="11"/>
  <c r="G16" i="11"/>
  <c r="D16" i="11"/>
  <c r="L15" i="11"/>
  <c r="L14" i="11"/>
  <c r="K14" i="11"/>
  <c r="G14" i="11"/>
  <c r="D14" i="11"/>
  <c r="J14" i="11" s="1"/>
  <c r="L13" i="11"/>
  <c r="K13" i="11"/>
  <c r="G13" i="11"/>
  <c r="L12" i="11"/>
  <c r="K12" i="11"/>
  <c r="D12" i="11"/>
  <c r="J12" i="11" s="1"/>
  <c r="I11" i="11"/>
  <c r="F11" i="11"/>
  <c r="C11" i="11"/>
  <c r="G10" i="11"/>
  <c r="D10" i="11"/>
  <c r="L28" i="10"/>
  <c r="D28" i="10"/>
  <c r="L27" i="10"/>
  <c r="K27" i="10"/>
  <c r="D27" i="10"/>
  <c r="I26" i="10"/>
  <c r="H26" i="10"/>
  <c r="F26" i="10"/>
  <c r="E26" i="10"/>
  <c r="C26" i="10"/>
  <c r="L25" i="10"/>
  <c r="K25" i="10"/>
  <c r="G25" i="10"/>
  <c r="J25" i="10" s="1"/>
  <c r="G24" i="10"/>
  <c r="D24" i="10"/>
  <c r="D21" i="10" s="1"/>
  <c r="L23" i="10"/>
  <c r="K23" i="10"/>
  <c r="J23" i="10"/>
  <c r="L22" i="10"/>
  <c r="K22" i="10"/>
  <c r="G22" i="10"/>
  <c r="J22" i="10" s="1"/>
  <c r="I21" i="10"/>
  <c r="H21" i="10"/>
  <c r="F21" i="10"/>
  <c r="E21" i="10"/>
  <c r="C21" i="10"/>
  <c r="L20" i="10"/>
  <c r="K20" i="10"/>
  <c r="G19" i="10"/>
  <c r="D20" i="10"/>
  <c r="D19" i="10" s="1"/>
  <c r="I19" i="10"/>
  <c r="H19" i="10"/>
  <c r="F19" i="10"/>
  <c r="E19" i="10"/>
  <c r="C19" i="10"/>
  <c r="L17" i="10"/>
  <c r="K17" i="10"/>
  <c r="D17" i="10"/>
  <c r="L16" i="10"/>
  <c r="G16" i="10"/>
  <c r="D16" i="10"/>
  <c r="L15" i="10"/>
  <c r="L14" i="10"/>
  <c r="K14" i="10"/>
  <c r="G14" i="10"/>
  <c r="D14" i="10"/>
  <c r="L13" i="10"/>
  <c r="K13" i="10"/>
  <c r="G13" i="10"/>
  <c r="D13" i="10"/>
  <c r="L12" i="10"/>
  <c r="K12" i="10"/>
  <c r="D12" i="10"/>
  <c r="I11" i="10"/>
  <c r="I9" i="10" s="1"/>
  <c r="F11" i="10"/>
  <c r="C11" i="10"/>
  <c r="C9" i="10" s="1"/>
  <c r="G10" i="10"/>
  <c r="D10" i="10"/>
  <c r="L28" i="9"/>
  <c r="K28" i="9"/>
  <c r="G28" i="9"/>
  <c r="D28" i="9"/>
  <c r="L27" i="9"/>
  <c r="K27" i="9"/>
  <c r="G27" i="9"/>
  <c r="D27" i="9"/>
  <c r="D26" i="9" s="1"/>
  <c r="I26" i="9"/>
  <c r="H26" i="9"/>
  <c r="F26" i="9"/>
  <c r="E26" i="9"/>
  <c r="C26" i="9"/>
  <c r="L25" i="9"/>
  <c r="K25" i="9"/>
  <c r="G25" i="9"/>
  <c r="D25" i="9"/>
  <c r="D22" i="9"/>
  <c r="D23" i="9"/>
  <c r="D24" i="9"/>
  <c r="G24" i="9"/>
  <c r="L23" i="9"/>
  <c r="K23" i="9"/>
  <c r="G23" i="9"/>
  <c r="L22" i="9"/>
  <c r="K22" i="9"/>
  <c r="G22" i="9"/>
  <c r="I21" i="9"/>
  <c r="H21" i="9"/>
  <c r="F21" i="9"/>
  <c r="E21" i="9"/>
  <c r="C21" i="9"/>
  <c r="L20" i="9"/>
  <c r="K20" i="9"/>
  <c r="G20" i="9"/>
  <c r="G19" i="9" s="1"/>
  <c r="D20" i="9"/>
  <c r="D19" i="9" s="1"/>
  <c r="I19" i="9"/>
  <c r="H19" i="9"/>
  <c r="F19" i="9"/>
  <c r="E19" i="9"/>
  <c r="E11" i="9"/>
  <c r="C19" i="9"/>
  <c r="G18" i="9"/>
  <c r="J18" i="9" s="1"/>
  <c r="L17" i="9"/>
  <c r="K17" i="9"/>
  <c r="G17" i="9"/>
  <c r="D17" i="9"/>
  <c r="L16" i="9"/>
  <c r="K16" i="9"/>
  <c r="G16" i="9"/>
  <c r="D16" i="9"/>
  <c r="L15" i="9"/>
  <c r="K15" i="9"/>
  <c r="L14" i="9"/>
  <c r="K14" i="9"/>
  <c r="G14" i="9"/>
  <c r="D14" i="9"/>
  <c r="L13" i="9"/>
  <c r="K13" i="9"/>
  <c r="D13" i="9"/>
  <c r="L12" i="9"/>
  <c r="K12" i="9"/>
  <c r="D12" i="9"/>
  <c r="I11" i="9"/>
  <c r="I9" i="9" s="1"/>
  <c r="H11" i="9"/>
  <c r="F11" i="9"/>
  <c r="C11" i="9"/>
  <c r="G10" i="9"/>
  <c r="D10" i="9"/>
  <c r="L28" i="8"/>
  <c r="L27" i="8"/>
  <c r="K27" i="8"/>
  <c r="I26" i="8"/>
  <c r="E26" i="8"/>
  <c r="F26" i="8"/>
  <c r="C26" i="8"/>
  <c r="L25" i="8"/>
  <c r="K25" i="8"/>
  <c r="G24" i="8"/>
  <c r="L23" i="8"/>
  <c r="K23" i="8"/>
  <c r="L22" i="8"/>
  <c r="K22" i="8"/>
  <c r="I21" i="8"/>
  <c r="H21" i="8"/>
  <c r="F21" i="8"/>
  <c r="E21" i="8"/>
  <c r="L20" i="8"/>
  <c r="K20" i="8"/>
  <c r="G20" i="8"/>
  <c r="G19" i="8" s="1"/>
  <c r="J19" i="8" s="1"/>
  <c r="I19" i="8"/>
  <c r="H19" i="8"/>
  <c r="K19" i="8" s="1"/>
  <c r="F19" i="8"/>
  <c r="C19" i="8"/>
  <c r="G18" i="8"/>
  <c r="D18" i="8"/>
  <c r="L17" i="8"/>
  <c r="K17" i="8"/>
  <c r="G17" i="8"/>
  <c r="D17" i="8"/>
  <c r="L16" i="8"/>
  <c r="K16" i="8"/>
  <c r="G16" i="8"/>
  <c r="J16" i="8" s="1"/>
  <c r="L15" i="8"/>
  <c r="L14" i="8"/>
  <c r="K14" i="8"/>
  <c r="G14" i="8"/>
  <c r="L13" i="8"/>
  <c r="K13" i="8"/>
  <c r="L12" i="8"/>
  <c r="K12" i="8"/>
  <c r="G12" i="8"/>
  <c r="I11" i="8"/>
  <c r="F11" i="8"/>
  <c r="C11" i="8"/>
  <c r="G10" i="8"/>
  <c r="D10" i="8"/>
  <c r="L28" i="5"/>
  <c r="K28" i="5"/>
  <c r="G28" i="5"/>
  <c r="D28" i="5"/>
  <c r="L27" i="5"/>
  <c r="K27" i="5"/>
  <c r="G27" i="5"/>
  <c r="D27" i="5"/>
  <c r="D26" i="5" s="1"/>
  <c r="I26" i="5"/>
  <c r="H26" i="5"/>
  <c r="F26" i="5"/>
  <c r="E26" i="5"/>
  <c r="C26" i="5"/>
  <c r="L25" i="5"/>
  <c r="K25" i="5"/>
  <c r="G25" i="5"/>
  <c r="D25" i="5"/>
  <c r="G24" i="5"/>
  <c r="D24" i="5"/>
  <c r="L23" i="5"/>
  <c r="K23" i="5"/>
  <c r="G23" i="5"/>
  <c r="D23" i="5"/>
  <c r="L22" i="5"/>
  <c r="K22" i="5"/>
  <c r="G22" i="5"/>
  <c r="D22" i="5"/>
  <c r="J22" i="5" s="1"/>
  <c r="I21" i="5"/>
  <c r="H21" i="5"/>
  <c r="F21" i="5"/>
  <c r="E21" i="5"/>
  <c r="C21" i="5"/>
  <c r="L20" i="5"/>
  <c r="K20" i="5"/>
  <c r="G20" i="5"/>
  <c r="G19" i="5" s="1"/>
  <c r="D20" i="5"/>
  <c r="D19" i="5" s="1"/>
  <c r="I19" i="5"/>
  <c r="H19" i="5"/>
  <c r="K19" i="5" s="1"/>
  <c r="F19" i="5"/>
  <c r="E19" i="5"/>
  <c r="C19" i="5"/>
  <c r="G18" i="5"/>
  <c r="D18" i="5"/>
  <c r="L17" i="5"/>
  <c r="K17" i="5"/>
  <c r="G17" i="5"/>
  <c r="D17" i="5"/>
  <c r="L16" i="5"/>
  <c r="K16" i="5"/>
  <c r="G16" i="5"/>
  <c r="D16" i="5"/>
  <c r="L15" i="5"/>
  <c r="K15" i="5"/>
  <c r="D15" i="5"/>
  <c r="L14" i="5"/>
  <c r="K14" i="5"/>
  <c r="G14" i="5"/>
  <c r="D14" i="5"/>
  <c r="L13" i="5"/>
  <c r="K13" i="5"/>
  <c r="G13" i="5"/>
  <c r="D13" i="5"/>
  <c r="L12" i="5"/>
  <c r="G12" i="5"/>
  <c r="D12" i="5"/>
  <c r="I11" i="5"/>
  <c r="H11" i="5"/>
  <c r="F11" i="5"/>
  <c r="C11" i="5"/>
  <c r="C9" i="5" s="1"/>
  <c r="G10" i="5"/>
  <c r="D10" i="5"/>
  <c r="L28" i="4"/>
  <c r="K28" i="4"/>
  <c r="G28" i="4"/>
  <c r="D28" i="4"/>
  <c r="L27" i="4"/>
  <c r="K27" i="4"/>
  <c r="G27" i="4"/>
  <c r="G26" i="4" s="1"/>
  <c r="D27" i="4"/>
  <c r="I26" i="4"/>
  <c r="H26" i="4"/>
  <c r="F26" i="4"/>
  <c r="E26" i="4"/>
  <c r="L25" i="4"/>
  <c r="K25" i="4"/>
  <c r="G25" i="4"/>
  <c r="D25" i="4"/>
  <c r="L24" i="4"/>
  <c r="K24" i="4"/>
  <c r="G24" i="4"/>
  <c r="D24" i="4"/>
  <c r="L23" i="4"/>
  <c r="K23" i="4"/>
  <c r="G23" i="4"/>
  <c r="D23" i="4"/>
  <c r="L22" i="4"/>
  <c r="K22" i="4"/>
  <c r="G22" i="4"/>
  <c r="D22" i="4"/>
  <c r="I21" i="4"/>
  <c r="H21" i="4"/>
  <c r="F21" i="4"/>
  <c r="E21" i="4"/>
  <c r="L20" i="4"/>
  <c r="K20" i="4"/>
  <c r="G20" i="4"/>
  <c r="G19" i="4" s="1"/>
  <c r="D20" i="4"/>
  <c r="D19" i="4" s="1"/>
  <c r="I19" i="4"/>
  <c r="H19" i="4"/>
  <c r="F19" i="4"/>
  <c r="E19" i="4"/>
  <c r="G18" i="4"/>
  <c r="D18" i="4"/>
  <c r="L17" i="4"/>
  <c r="K17" i="4"/>
  <c r="G17" i="4"/>
  <c r="D17" i="4"/>
  <c r="L16" i="4"/>
  <c r="K16" i="4"/>
  <c r="G16" i="4"/>
  <c r="L15" i="4"/>
  <c r="K15" i="4"/>
  <c r="G15" i="4"/>
  <c r="D15" i="4"/>
  <c r="L14" i="4"/>
  <c r="K14" i="4"/>
  <c r="G14" i="4"/>
  <c r="D14" i="4"/>
  <c r="L13" i="4"/>
  <c r="K13" i="4"/>
  <c r="G13" i="4"/>
  <c r="D13" i="4"/>
  <c r="L12" i="4"/>
  <c r="K12" i="4"/>
  <c r="G12" i="4"/>
  <c r="D12" i="4"/>
  <c r="D11" i="4" s="1"/>
  <c r="I11" i="4"/>
  <c r="H11" i="4"/>
  <c r="F11" i="4"/>
  <c r="L11" i="4" s="1"/>
  <c r="E11" i="4"/>
  <c r="G10" i="4"/>
  <c r="D10" i="4"/>
  <c r="L28" i="3"/>
  <c r="K28" i="3"/>
  <c r="G28" i="3"/>
  <c r="D28" i="3"/>
  <c r="L27" i="3"/>
  <c r="K27" i="3"/>
  <c r="G27" i="3"/>
  <c r="D27" i="3"/>
  <c r="I26" i="3"/>
  <c r="H26" i="3"/>
  <c r="F26" i="3"/>
  <c r="E26" i="3"/>
  <c r="L25" i="3"/>
  <c r="K25" i="3"/>
  <c r="G25" i="3"/>
  <c r="D25" i="3"/>
  <c r="G24" i="3"/>
  <c r="D24" i="3"/>
  <c r="L23" i="3"/>
  <c r="K23" i="3"/>
  <c r="G23" i="3"/>
  <c r="D23" i="3"/>
  <c r="L22" i="3"/>
  <c r="K22" i="3"/>
  <c r="G22" i="3"/>
  <c r="D22" i="3"/>
  <c r="I21" i="3"/>
  <c r="H21" i="3"/>
  <c r="F21" i="3"/>
  <c r="L21" i="3" s="1"/>
  <c r="E21" i="3"/>
  <c r="L20" i="3"/>
  <c r="K20" i="3"/>
  <c r="G20" i="3"/>
  <c r="G19" i="3" s="1"/>
  <c r="D20" i="3"/>
  <c r="D19" i="3" s="1"/>
  <c r="I19" i="3"/>
  <c r="I11" i="3"/>
  <c r="H19" i="3"/>
  <c r="F19" i="3"/>
  <c r="E19" i="3"/>
  <c r="G18" i="3"/>
  <c r="D18" i="3"/>
  <c r="L17" i="3"/>
  <c r="K17" i="3"/>
  <c r="G17" i="3"/>
  <c r="J17" i="3" s="1"/>
  <c r="D17" i="3"/>
  <c r="L16" i="3"/>
  <c r="K16" i="3"/>
  <c r="G16" i="3"/>
  <c r="D16" i="3"/>
  <c r="D16" i="7" s="1"/>
  <c r="L15" i="3"/>
  <c r="K15" i="3"/>
  <c r="G15" i="3"/>
  <c r="D15" i="3"/>
  <c r="D15" i="7" s="1"/>
  <c r="L14" i="3"/>
  <c r="K14" i="3"/>
  <c r="G14" i="3"/>
  <c r="D14" i="3"/>
  <c r="L13" i="3"/>
  <c r="K13" i="3"/>
  <c r="G13" i="3"/>
  <c r="D13" i="3"/>
  <c r="L12" i="3"/>
  <c r="K12" i="3"/>
  <c r="G12" i="3"/>
  <c r="D12" i="3"/>
  <c r="H11" i="3"/>
  <c r="F11" i="3"/>
  <c r="E11" i="3"/>
  <c r="D10" i="3"/>
  <c r="G10" i="3"/>
  <c r="L28" i="2"/>
  <c r="K28" i="2"/>
  <c r="G28" i="2"/>
  <c r="D28" i="2"/>
  <c r="L27" i="2"/>
  <c r="K27" i="2"/>
  <c r="G27" i="2"/>
  <c r="G26" i="2" s="1"/>
  <c r="D27" i="2"/>
  <c r="D26" i="2" s="1"/>
  <c r="I26" i="2"/>
  <c r="H26" i="2"/>
  <c r="F26" i="2"/>
  <c r="L26" i="2" s="1"/>
  <c r="E26" i="2"/>
  <c r="L25" i="2"/>
  <c r="K25" i="2"/>
  <c r="G25" i="2"/>
  <c r="D25" i="2"/>
  <c r="G24" i="2"/>
  <c r="D24" i="2"/>
  <c r="L23" i="2"/>
  <c r="K23" i="2"/>
  <c r="G23" i="2"/>
  <c r="D23" i="2"/>
  <c r="L22" i="2"/>
  <c r="K22" i="2"/>
  <c r="G22" i="2"/>
  <c r="D22" i="2"/>
  <c r="I21" i="2"/>
  <c r="H21" i="2"/>
  <c r="F21" i="2"/>
  <c r="E21" i="2"/>
  <c r="L20" i="2"/>
  <c r="K20" i="2"/>
  <c r="G20" i="2"/>
  <c r="G19" i="2" s="1"/>
  <c r="D20" i="2"/>
  <c r="D19" i="2" s="1"/>
  <c r="I19" i="2"/>
  <c r="H19" i="2"/>
  <c r="F19" i="2"/>
  <c r="E19" i="2"/>
  <c r="G18" i="2"/>
  <c r="D18" i="2"/>
  <c r="L17" i="2"/>
  <c r="K17" i="2"/>
  <c r="G17" i="2"/>
  <c r="D17" i="2"/>
  <c r="L16" i="2"/>
  <c r="K16" i="2"/>
  <c r="G16" i="2"/>
  <c r="D16" i="2"/>
  <c r="L15" i="2"/>
  <c r="K15" i="2"/>
  <c r="G15" i="2"/>
  <c r="D15" i="2"/>
  <c r="G14" i="2"/>
  <c r="D14" i="2"/>
  <c r="L13" i="2"/>
  <c r="K13" i="2"/>
  <c r="G13" i="2"/>
  <c r="D13" i="2"/>
  <c r="L12" i="2"/>
  <c r="K12" i="2"/>
  <c r="G12" i="2"/>
  <c r="J12" i="2" s="1"/>
  <c r="D12" i="2"/>
  <c r="I11" i="2"/>
  <c r="H11" i="2"/>
  <c r="F11" i="2"/>
  <c r="E11" i="2"/>
  <c r="E9" i="2" s="1"/>
  <c r="G10" i="2"/>
  <c r="D10" i="2"/>
  <c r="F26" i="7"/>
  <c r="C26" i="7"/>
  <c r="F21" i="7"/>
  <c r="C21" i="7"/>
  <c r="F19" i="7"/>
  <c r="F9" i="7" s="1"/>
  <c r="C11" i="7"/>
  <c r="C9" i="7" s="1"/>
  <c r="L28" i="1"/>
  <c r="K28" i="1"/>
  <c r="G28" i="1"/>
  <c r="L27" i="1"/>
  <c r="K27" i="1"/>
  <c r="G27" i="1"/>
  <c r="I26" i="1"/>
  <c r="F26" i="1"/>
  <c r="H26" i="1"/>
  <c r="E26" i="1"/>
  <c r="C26" i="1"/>
  <c r="L25" i="1"/>
  <c r="K25" i="1"/>
  <c r="G25" i="1"/>
  <c r="L24" i="1"/>
  <c r="K24" i="1"/>
  <c r="G24" i="1"/>
  <c r="D24" i="1"/>
  <c r="L23" i="1"/>
  <c r="K23" i="1"/>
  <c r="G23" i="1"/>
  <c r="D23" i="1"/>
  <c r="L22" i="1"/>
  <c r="K22" i="1"/>
  <c r="G22" i="1"/>
  <c r="G21" i="1" s="1"/>
  <c r="D22" i="1"/>
  <c r="I21" i="1"/>
  <c r="F21" i="1"/>
  <c r="H21" i="1"/>
  <c r="E21" i="1"/>
  <c r="C21" i="1"/>
  <c r="L20" i="1"/>
  <c r="K20" i="1"/>
  <c r="G20" i="1"/>
  <c r="G19" i="1" s="1"/>
  <c r="D20" i="1"/>
  <c r="D19" i="1" s="1"/>
  <c r="I19" i="1"/>
  <c r="I11" i="1"/>
  <c r="H19" i="1"/>
  <c r="F19" i="1"/>
  <c r="E19" i="1"/>
  <c r="C19" i="1"/>
  <c r="G18" i="1"/>
  <c r="D18" i="1"/>
  <c r="L17" i="1"/>
  <c r="K17" i="1"/>
  <c r="G17" i="1"/>
  <c r="D17" i="1"/>
  <c r="L16" i="1"/>
  <c r="K16" i="1"/>
  <c r="G16" i="1"/>
  <c r="L15" i="1"/>
  <c r="G14" i="1"/>
  <c r="L13" i="1"/>
  <c r="K13" i="1"/>
  <c r="G13" i="1"/>
  <c r="J13" i="1" s="1"/>
  <c r="L12" i="1"/>
  <c r="K12" i="1"/>
  <c r="G12" i="1"/>
  <c r="D12" i="1"/>
  <c r="F11" i="1"/>
  <c r="C11" i="1"/>
  <c r="C9" i="1" s="1"/>
  <c r="G10" i="1"/>
  <c r="D10" i="1"/>
  <c r="D15" i="10"/>
  <c r="E11" i="10"/>
  <c r="E11" i="11"/>
  <c r="D15" i="11"/>
  <c r="E11" i="12"/>
  <c r="G28" i="10"/>
  <c r="K16" i="10"/>
  <c r="G15" i="10"/>
  <c r="G16" i="13"/>
  <c r="G12" i="10"/>
  <c r="K15" i="10"/>
  <c r="H11" i="10"/>
  <c r="H11" i="14"/>
  <c r="D15" i="14"/>
  <c r="G21" i="5"/>
  <c r="E19" i="7"/>
  <c r="D21" i="1"/>
  <c r="J16" i="1"/>
  <c r="J14" i="5"/>
  <c r="H11" i="11"/>
  <c r="K15" i="11"/>
  <c r="G15" i="11"/>
  <c r="K15" i="12"/>
  <c r="J22" i="12"/>
  <c r="G15" i="12"/>
  <c r="J27" i="14"/>
  <c r="F9" i="2"/>
  <c r="E11" i="8"/>
  <c r="E9" i="8" s="1"/>
  <c r="J22" i="13"/>
  <c r="J20" i="8"/>
  <c r="J12" i="12" l="1"/>
  <c r="J12" i="10"/>
  <c r="G26" i="3"/>
  <c r="J20" i="2"/>
  <c r="J23" i="1"/>
  <c r="J20" i="1"/>
  <c r="P27" i="7"/>
  <c r="N27" i="7"/>
  <c r="P23" i="7"/>
  <c r="N23" i="7"/>
  <c r="N25" i="7"/>
  <c r="P25" i="7"/>
  <c r="G26" i="14"/>
  <c r="J16" i="13"/>
  <c r="P13" i="7"/>
  <c r="P16" i="7"/>
  <c r="I9" i="3"/>
  <c r="J24" i="4"/>
  <c r="C9" i="11"/>
  <c r="J13" i="12"/>
  <c r="I9" i="13"/>
  <c r="L19" i="5"/>
  <c r="L21" i="8"/>
  <c r="L21" i="11"/>
  <c r="G21" i="11"/>
  <c r="G17" i="7"/>
  <c r="J16" i="3"/>
  <c r="F9" i="5"/>
  <c r="F29" i="5" s="1"/>
  <c r="K26" i="9"/>
  <c r="I9" i="4"/>
  <c r="I29" i="4" s="1"/>
  <c r="E11" i="14"/>
  <c r="K11" i="14" s="1"/>
  <c r="L21" i="9"/>
  <c r="J27" i="12"/>
  <c r="J18" i="10"/>
  <c r="F29" i="2"/>
  <c r="L21" i="4"/>
  <c r="G21" i="14"/>
  <c r="K22" i="7"/>
  <c r="K25" i="7"/>
  <c r="J27" i="1"/>
  <c r="D26" i="1"/>
  <c r="J13" i="8"/>
  <c r="J24" i="1"/>
  <c r="K26" i="1"/>
  <c r="K21" i="9"/>
  <c r="J14" i="10"/>
  <c r="J14" i="12"/>
  <c r="L11" i="13"/>
  <c r="J10" i="14"/>
  <c r="J10" i="1"/>
  <c r="J18" i="1"/>
  <c r="L19" i="2"/>
  <c r="D11" i="3"/>
  <c r="F9" i="4"/>
  <c r="L9" i="4" s="1"/>
  <c r="L21" i="5"/>
  <c r="J17" i="8"/>
  <c r="L26" i="8"/>
  <c r="J17" i="9"/>
  <c r="K19" i="9"/>
  <c r="J10" i="11"/>
  <c r="J10" i="4"/>
  <c r="H9" i="3"/>
  <c r="H29" i="3" s="1"/>
  <c r="G11" i="3"/>
  <c r="K17" i="7"/>
  <c r="K16" i="7"/>
  <c r="K26" i="3"/>
  <c r="K21" i="2"/>
  <c r="J16" i="12"/>
  <c r="D21" i="11"/>
  <c r="J20" i="11"/>
  <c r="J10" i="10"/>
  <c r="J15" i="9"/>
  <c r="J23" i="9"/>
  <c r="E9" i="9"/>
  <c r="E29" i="9" s="1"/>
  <c r="K11" i="9"/>
  <c r="D26" i="8"/>
  <c r="D21" i="8"/>
  <c r="J15" i="8"/>
  <c r="K21" i="5"/>
  <c r="H9" i="5"/>
  <c r="H29" i="5" s="1"/>
  <c r="J19" i="5"/>
  <c r="J18" i="5"/>
  <c r="J17" i="5"/>
  <c r="J13" i="5"/>
  <c r="J23" i="5"/>
  <c r="K21" i="4"/>
  <c r="E9" i="4"/>
  <c r="E29" i="4" s="1"/>
  <c r="J19" i="4"/>
  <c r="J27" i="4"/>
  <c r="J28" i="3"/>
  <c r="K21" i="3"/>
  <c r="J20" i="3"/>
  <c r="E9" i="3"/>
  <c r="E29" i="3" s="1"/>
  <c r="J25" i="3"/>
  <c r="G15" i="1"/>
  <c r="G11" i="1" s="1"/>
  <c r="J20" i="13"/>
  <c r="J28" i="14"/>
  <c r="J20" i="14"/>
  <c r="D19" i="14"/>
  <c r="D20" i="7"/>
  <c r="J25" i="8"/>
  <c r="G26" i="12"/>
  <c r="G19" i="13"/>
  <c r="J19" i="13" s="1"/>
  <c r="G22" i="7"/>
  <c r="J12" i="1"/>
  <c r="C29" i="7"/>
  <c r="D11" i="2"/>
  <c r="D9" i="2" s="1"/>
  <c r="J12" i="8"/>
  <c r="J14" i="9"/>
  <c r="L11" i="10"/>
  <c r="L19" i="11"/>
  <c r="I9" i="12"/>
  <c r="I29" i="12" s="1"/>
  <c r="C9" i="13"/>
  <c r="L19" i="13"/>
  <c r="J23" i="13"/>
  <c r="D26" i="14"/>
  <c r="J12" i="4"/>
  <c r="C9" i="8"/>
  <c r="C29" i="8" s="1"/>
  <c r="K21" i="8"/>
  <c r="L19" i="12"/>
  <c r="G26" i="13"/>
  <c r="K21" i="14"/>
  <c r="D21" i="14"/>
  <c r="J25" i="1"/>
  <c r="J15" i="12"/>
  <c r="H9" i="11"/>
  <c r="H29" i="11" s="1"/>
  <c r="J10" i="2"/>
  <c r="J15" i="2"/>
  <c r="J17" i="2"/>
  <c r="J19" i="9"/>
  <c r="J22" i="9"/>
  <c r="D26" i="10"/>
  <c r="D26" i="12"/>
  <c r="C9" i="14"/>
  <c r="C29" i="14" s="1"/>
  <c r="J15" i="14"/>
  <c r="J10" i="13"/>
  <c r="J12" i="13"/>
  <c r="K26" i="12"/>
  <c r="J23" i="12"/>
  <c r="J20" i="12"/>
  <c r="G11" i="12"/>
  <c r="G9" i="12" s="1"/>
  <c r="C29" i="11"/>
  <c r="H15" i="7"/>
  <c r="I15" i="7" s="1"/>
  <c r="J12" i="9"/>
  <c r="J22" i="14"/>
  <c r="K11" i="3"/>
  <c r="G15" i="13"/>
  <c r="G11" i="13" s="1"/>
  <c r="G9" i="13" s="1"/>
  <c r="J12" i="3"/>
  <c r="J13" i="3"/>
  <c r="J14" i="3"/>
  <c r="J15" i="3"/>
  <c r="J14" i="4"/>
  <c r="F9" i="11"/>
  <c r="F29" i="11" s="1"/>
  <c r="K21" i="11"/>
  <c r="F9" i="13"/>
  <c r="L9" i="13" s="1"/>
  <c r="J25" i="14"/>
  <c r="C29" i="2"/>
  <c r="J27" i="2"/>
  <c r="J20" i="10"/>
  <c r="D21" i="3"/>
  <c r="K11" i="4"/>
  <c r="I9" i="8"/>
  <c r="H9" i="9"/>
  <c r="H29" i="9" s="1"/>
  <c r="D21" i="9"/>
  <c r="L26" i="9"/>
  <c r="K19" i="10"/>
  <c r="L21" i="10"/>
  <c r="I9" i="11"/>
  <c r="D21" i="12"/>
  <c r="K19" i="14"/>
  <c r="K11" i="2"/>
  <c r="H9" i="14"/>
  <c r="H29" i="14" s="1"/>
  <c r="E9" i="10"/>
  <c r="E29" i="10" s="1"/>
  <c r="G21" i="10"/>
  <c r="J21" i="10" s="1"/>
  <c r="I29" i="13"/>
  <c r="G27" i="7"/>
  <c r="F9" i="1"/>
  <c r="F29" i="1" s="1"/>
  <c r="L19" i="1"/>
  <c r="J16" i="2"/>
  <c r="J18" i="2"/>
  <c r="K19" i="2"/>
  <c r="D21" i="2"/>
  <c r="E29" i="2"/>
  <c r="J28" i="2"/>
  <c r="J28" i="5"/>
  <c r="J18" i="8"/>
  <c r="I29" i="9"/>
  <c r="D11" i="9"/>
  <c r="D9" i="9" s="1"/>
  <c r="J16" i="9"/>
  <c r="I29" i="10"/>
  <c r="J28" i="11"/>
  <c r="K19" i="12"/>
  <c r="L21" i="12"/>
  <c r="J17" i="14"/>
  <c r="F9" i="14"/>
  <c r="F29" i="14" s="1"/>
  <c r="K26" i="14"/>
  <c r="G18" i="7"/>
  <c r="K13" i="7"/>
  <c r="G13" i="7"/>
  <c r="L25" i="7"/>
  <c r="G23" i="7"/>
  <c r="L22" i="7"/>
  <c r="J19" i="11"/>
  <c r="K10" i="7"/>
  <c r="J25" i="11"/>
  <c r="J18" i="11"/>
  <c r="G16" i="7"/>
  <c r="E9" i="11"/>
  <c r="J15" i="11"/>
  <c r="H19" i="7"/>
  <c r="K19" i="7" s="1"/>
  <c r="J20" i="4"/>
  <c r="K15" i="8"/>
  <c r="J25" i="9"/>
  <c r="G11" i="9"/>
  <c r="F9" i="10"/>
  <c r="F29" i="10" s="1"/>
  <c r="J15" i="10"/>
  <c r="D12" i="7"/>
  <c r="L26" i="1"/>
  <c r="D14" i="7"/>
  <c r="J14" i="7" s="1"/>
  <c r="C29" i="3"/>
  <c r="D21" i="5"/>
  <c r="J21" i="5" s="1"/>
  <c r="J14" i="8"/>
  <c r="E11" i="1"/>
  <c r="E9" i="1" s="1"/>
  <c r="E29" i="1" s="1"/>
  <c r="G11" i="8"/>
  <c r="G9" i="8" s="1"/>
  <c r="D26" i="4"/>
  <c r="J26" i="4" s="1"/>
  <c r="J25" i="2"/>
  <c r="K26" i="2"/>
  <c r="K11" i="5"/>
  <c r="G19" i="7"/>
  <c r="G25" i="7"/>
  <c r="J19" i="1"/>
  <c r="D22" i="7"/>
  <c r="D23" i="7"/>
  <c r="D9" i="3"/>
  <c r="C29" i="5"/>
  <c r="G11" i="5"/>
  <c r="G9" i="5" s="1"/>
  <c r="C29" i="13"/>
  <c r="H11" i="8"/>
  <c r="H9" i="8" s="1"/>
  <c r="F29" i="7"/>
  <c r="H21" i="7"/>
  <c r="J28" i="1"/>
  <c r="L11" i="9"/>
  <c r="K20" i="7"/>
  <c r="K15" i="1"/>
  <c r="H9" i="2"/>
  <c r="J21" i="1"/>
  <c r="C29" i="1"/>
  <c r="L21" i="2"/>
  <c r="J15" i="4"/>
  <c r="L19" i="4"/>
  <c r="J10" i="8"/>
  <c r="I29" i="8"/>
  <c r="J14" i="13"/>
  <c r="J13" i="14"/>
  <c r="K26" i="10"/>
  <c r="K21" i="10"/>
  <c r="J19" i="10"/>
  <c r="J19" i="2"/>
  <c r="J19" i="12"/>
  <c r="K11" i="12"/>
  <c r="H9" i="12"/>
  <c r="J17" i="1"/>
  <c r="K19" i="1"/>
  <c r="K21" i="1"/>
  <c r="L21" i="1"/>
  <c r="K19" i="3"/>
  <c r="L19" i="3"/>
  <c r="D9" i="4"/>
  <c r="C29" i="4"/>
  <c r="K26" i="4"/>
  <c r="L19" i="8"/>
  <c r="J20" i="9"/>
  <c r="C29" i="10"/>
  <c r="L19" i="10"/>
  <c r="L26" i="10"/>
  <c r="K19" i="11"/>
  <c r="C29" i="12"/>
  <c r="G11" i="14"/>
  <c r="J23" i="14"/>
  <c r="L26" i="14"/>
  <c r="K21" i="13"/>
  <c r="D11" i="8"/>
  <c r="H9" i="13"/>
  <c r="H29" i="13" s="1"/>
  <c r="H9" i="1"/>
  <c r="H29" i="1" s="1"/>
  <c r="K23" i="7"/>
  <c r="L27" i="7"/>
  <c r="J26" i="2"/>
  <c r="G26" i="1"/>
  <c r="J13" i="2"/>
  <c r="J22" i="2"/>
  <c r="J10" i="3"/>
  <c r="J16" i="4"/>
  <c r="J17" i="4"/>
  <c r="J18" i="4"/>
  <c r="K19" i="4"/>
  <c r="J23" i="4"/>
  <c r="L26" i="4"/>
  <c r="J28" i="4"/>
  <c r="J10" i="5"/>
  <c r="J16" i="5"/>
  <c r="L26" i="5"/>
  <c r="G21" i="9"/>
  <c r="J28" i="9"/>
  <c r="D27" i="7"/>
  <c r="G11" i="11"/>
  <c r="G9" i="11" s="1"/>
  <c r="J16" i="11"/>
  <c r="J17" i="11"/>
  <c r="L26" i="11"/>
  <c r="J17" i="12"/>
  <c r="E9" i="12"/>
  <c r="E29" i="12" s="1"/>
  <c r="J17" i="13"/>
  <c r="G21" i="13"/>
  <c r="J25" i="13"/>
  <c r="L26" i="13"/>
  <c r="J14" i="14"/>
  <c r="L21" i="14"/>
  <c r="J13" i="13"/>
  <c r="J23" i="8"/>
  <c r="L13" i="7"/>
  <c r="J13" i="10"/>
  <c r="J16" i="10"/>
  <c r="G11" i="10"/>
  <c r="G9" i="10" s="1"/>
  <c r="K11" i="11"/>
  <c r="D11" i="10"/>
  <c r="D9" i="10" s="1"/>
  <c r="J17" i="10"/>
  <c r="L17" i="7"/>
  <c r="K18" i="7"/>
  <c r="E26" i="7"/>
  <c r="K27" i="7"/>
  <c r="J28" i="10"/>
  <c r="D28" i="7"/>
  <c r="L23" i="7"/>
  <c r="E21" i="7"/>
  <c r="D11" i="11"/>
  <c r="I29" i="3"/>
  <c r="G21" i="4"/>
  <c r="J22" i="4"/>
  <c r="D21" i="4"/>
  <c r="J25" i="4"/>
  <c r="G21" i="8"/>
  <c r="J22" i="8"/>
  <c r="G26" i="8"/>
  <c r="J26" i="8" s="1"/>
  <c r="J28" i="8"/>
  <c r="J22" i="3"/>
  <c r="G21" i="3"/>
  <c r="G11" i="4"/>
  <c r="K26" i="5"/>
  <c r="G21" i="12"/>
  <c r="J25" i="12"/>
  <c r="J27" i="13"/>
  <c r="D26" i="13"/>
  <c r="J20" i="5"/>
  <c r="L11" i="5"/>
  <c r="I9" i="5"/>
  <c r="J22" i="11"/>
  <c r="G19" i="14"/>
  <c r="H9" i="10"/>
  <c r="K11" i="10"/>
  <c r="I9" i="2"/>
  <c r="L11" i="2"/>
  <c r="F9" i="8"/>
  <c r="L11" i="8"/>
  <c r="K26" i="11"/>
  <c r="L26" i="12"/>
  <c r="D15" i="1"/>
  <c r="L9" i="10"/>
  <c r="J23" i="2"/>
  <c r="G21" i="2"/>
  <c r="J23" i="3"/>
  <c r="G26" i="5"/>
  <c r="J27" i="5"/>
  <c r="L16" i="7"/>
  <c r="E29" i="8"/>
  <c r="L11" i="11"/>
  <c r="J19" i="3"/>
  <c r="L11" i="1"/>
  <c r="I9" i="1"/>
  <c r="J12" i="5"/>
  <c r="D11" i="5"/>
  <c r="J10" i="9"/>
  <c r="L19" i="9"/>
  <c r="F9" i="9"/>
  <c r="J27" i="9"/>
  <c r="G26" i="9"/>
  <c r="J26" i="9" s="1"/>
  <c r="D11" i="14"/>
  <c r="D9" i="14" s="1"/>
  <c r="J12" i="14"/>
  <c r="L19" i="14"/>
  <c r="I9" i="14"/>
  <c r="J15" i="5"/>
  <c r="G26" i="10"/>
  <c r="J27" i="10"/>
  <c r="D24" i="7"/>
  <c r="L11" i="3"/>
  <c r="F9" i="3"/>
  <c r="F29" i="3" s="1"/>
  <c r="L26" i="3"/>
  <c r="H9" i="4"/>
  <c r="J13" i="4"/>
  <c r="J25" i="5"/>
  <c r="J13" i="9"/>
  <c r="G26" i="11"/>
  <c r="J26" i="11" s="1"/>
  <c r="J27" i="11"/>
  <c r="D11" i="12"/>
  <c r="K21" i="12"/>
  <c r="J16" i="14"/>
  <c r="D13" i="7"/>
  <c r="D25" i="7"/>
  <c r="D17" i="7"/>
  <c r="D18" i="7"/>
  <c r="J22" i="1"/>
  <c r="D10" i="7"/>
  <c r="G11" i="2"/>
  <c r="J27" i="3"/>
  <c r="D26" i="3"/>
  <c r="C9" i="9"/>
  <c r="C29" i="9" s="1"/>
  <c r="J13" i="11"/>
  <c r="L11" i="12"/>
  <c r="F9" i="12"/>
  <c r="J28" i="12"/>
  <c r="D21" i="13"/>
  <c r="E9" i="5"/>
  <c r="K19" i="13"/>
  <c r="D15" i="13"/>
  <c r="D11" i="13" s="1"/>
  <c r="E11" i="13"/>
  <c r="E9" i="13" s="1"/>
  <c r="E29" i="13" s="1"/>
  <c r="K15" i="13"/>
  <c r="G10" i="7"/>
  <c r="H28" i="7"/>
  <c r="I28" i="7" s="1"/>
  <c r="K28" i="8"/>
  <c r="H26" i="8"/>
  <c r="K26" i="8" s="1"/>
  <c r="J26" i="3" l="1"/>
  <c r="E9" i="14"/>
  <c r="E29" i="14" s="1"/>
  <c r="K29" i="14" s="1"/>
  <c r="J26" i="13"/>
  <c r="P28" i="7"/>
  <c r="N28" i="7"/>
  <c r="J17" i="7"/>
  <c r="J26" i="14"/>
  <c r="I21" i="7"/>
  <c r="L21" i="7" s="1"/>
  <c r="J13" i="7"/>
  <c r="J18" i="7"/>
  <c r="J21" i="11"/>
  <c r="D29" i="10"/>
  <c r="P17" i="7"/>
  <c r="J26" i="1"/>
  <c r="J21" i="14"/>
  <c r="J21" i="9"/>
  <c r="J21" i="2"/>
  <c r="F29" i="4"/>
  <c r="L29" i="4" s="1"/>
  <c r="L29" i="10"/>
  <c r="L15" i="7"/>
  <c r="J11" i="3"/>
  <c r="J11" i="9"/>
  <c r="D29" i="2"/>
  <c r="G9" i="3"/>
  <c r="J9" i="3" s="1"/>
  <c r="N12" i="7"/>
  <c r="N10" i="7" s="1"/>
  <c r="K9" i="3"/>
  <c r="J26" i="12"/>
  <c r="J26" i="10"/>
  <c r="D29" i="9"/>
  <c r="K29" i="9"/>
  <c r="J11" i="8"/>
  <c r="D9" i="8"/>
  <c r="D29" i="8" s="1"/>
  <c r="K29" i="3"/>
  <c r="J22" i="7"/>
  <c r="D29" i="14"/>
  <c r="K9" i="11"/>
  <c r="J23" i="7"/>
  <c r="G21" i="7"/>
  <c r="J21" i="13"/>
  <c r="J27" i="7"/>
  <c r="J11" i="12"/>
  <c r="G15" i="7"/>
  <c r="K11" i="8"/>
  <c r="F29" i="13"/>
  <c r="L29" i="13" s="1"/>
  <c r="I29" i="11"/>
  <c r="L29" i="11" s="1"/>
  <c r="L9" i="11"/>
  <c r="K29" i="1"/>
  <c r="K9" i="9"/>
  <c r="K11" i="1"/>
  <c r="D26" i="7"/>
  <c r="E29" i="11"/>
  <c r="K29" i="11" s="1"/>
  <c r="G12" i="7"/>
  <c r="J11" i="11"/>
  <c r="J16" i="7"/>
  <c r="E11" i="7"/>
  <c r="J25" i="7"/>
  <c r="D29" i="4"/>
  <c r="K9" i="2"/>
  <c r="H29" i="2"/>
  <c r="K29" i="2" s="1"/>
  <c r="G9" i="9"/>
  <c r="G29" i="9" s="1"/>
  <c r="J29" i="9" s="1"/>
  <c r="K9" i="1"/>
  <c r="J9" i="10"/>
  <c r="K9" i="12"/>
  <c r="H29" i="12"/>
  <c r="K29" i="12" s="1"/>
  <c r="J21" i="4"/>
  <c r="P12" i="7"/>
  <c r="J11" i="10"/>
  <c r="H11" i="7"/>
  <c r="K12" i="7"/>
  <c r="T12" i="7" s="1"/>
  <c r="L20" i="7"/>
  <c r="I19" i="7"/>
  <c r="L19" i="7" s="1"/>
  <c r="D21" i="7"/>
  <c r="D9" i="11"/>
  <c r="K9" i="10"/>
  <c r="H29" i="10"/>
  <c r="K29" i="10" s="1"/>
  <c r="J21" i="8"/>
  <c r="G29" i="8"/>
  <c r="J10" i="7"/>
  <c r="F29" i="12"/>
  <c r="L29" i="12" s="1"/>
  <c r="L9" i="12"/>
  <c r="H29" i="4"/>
  <c r="K29" i="4" s="1"/>
  <c r="K9" i="4"/>
  <c r="I29" i="1"/>
  <c r="L29" i="1" s="1"/>
  <c r="L9" i="1"/>
  <c r="J19" i="14"/>
  <c r="G9" i="14"/>
  <c r="J15" i="13"/>
  <c r="G29" i="10"/>
  <c r="K9" i="8"/>
  <c r="G29" i="11"/>
  <c r="F29" i="8"/>
  <c r="L29" i="8" s="1"/>
  <c r="L9" i="8"/>
  <c r="J11" i="2"/>
  <c r="G9" i="2"/>
  <c r="G9" i="1"/>
  <c r="L9" i="14"/>
  <c r="I29" i="14"/>
  <c r="L29" i="14" s="1"/>
  <c r="F29" i="9"/>
  <c r="L29" i="9" s="1"/>
  <c r="L9" i="9"/>
  <c r="J11" i="5"/>
  <c r="D9" i="5"/>
  <c r="K15" i="7"/>
  <c r="J26" i="5"/>
  <c r="G29" i="5"/>
  <c r="D11" i="1"/>
  <c r="D9" i="1" s="1"/>
  <c r="D29" i="1" s="1"/>
  <c r="J15" i="1"/>
  <c r="D19" i="7"/>
  <c r="J19" i="7" s="1"/>
  <c r="J20" i="7"/>
  <c r="I29" i="5"/>
  <c r="L29" i="5" s="1"/>
  <c r="L9" i="5"/>
  <c r="K11" i="13"/>
  <c r="J21" i="12"/>
  <c r="G29" i="12"/>
  <c r="G9" i="4"/>
  <c r="J11" i="4"/>
  <c r="L9" i="3"/>
  <c r="K29" i="13"/>
  <c r="E29" i="5"/>
  <c r="K29" i="5" s="1"/>
  <c r="K9" i="5"/>
  <c r="G28" i="7"/>
  <c r="L28" i="7"/>
  <c r="K28" i="7"/>
  <c r="H26" i="7"/>
  <c r="I26" i="7" s="1"/>
  <c r="J11" i="13"/>
  <c r="D9" i="13"/>
  <c r="D29" i="13" s="1"/>
  <c r="G29" i="13"/>
  <c r="H29" i="8"/>
  <c r="K29" i="8" s="1"/>
  <c r="J11" i="14"/>
  <c r="I29" i="2"/>
  <c r="L29" i="2" s="1"/>
  <c r="L9" i="2"/>
  <c r="D9" i="12"/>
  <c r="J21" i="3"/>
  <c r="L29" i="3"/>
  <c r="D29" i="3"/>
  <c r="K9" i="13"/>
  <c r="Q13" i="7" l="1"/>
  <c r="O13" i="7"/>
  <c r="G29" i="3"/>
  <c r="J29" i="3" s="1"/>
  <c r="K9" i="14"/>
  <c r="J29" i="10"/>
  <c r="H31" i="7"/>
  <c r="I11" i="7"/>
  <c r="L11" i="7" s="1"/>
  <c r="O16" i="7"/>
  <c r="R16" i="7"/>
  <c r="J9" i="8"/>
  <c r="J9" i="9"/>
  <c r="J29" i="8"/>
  <c r="G11" i="7"/>
  <c r="G9" i="7" s="1"/>
  <c r="L26" i="7"/>
  <c r="J21" i="7"/>
  <c r="H9" i="7"/>
  <c r="J15" i="7"/>
  <c r="J12" i="7"/>
  <c r="E9" i="7"/>
  <c r="L12" i="7"/>
  <c r="K11" i="7"/>
  <c r="D11" i="7"/>
  <c r="J9" i="11"/>
  <c r="D29" i="11"/>
  <c r="J29" i="11" s="1"/>
  <c r="D29" i="12"/>
  <c r="J29" i="12" s="1"/>
  <c r="J9" i="12"/>
  <c r="J29" i="13"/>
  <c r="G29" i="4"/>
  <c r="J29" i="4" s="1"/>
  <c r="J9" i="4"/>
  <c r="D29" i="5"/>
  <c r="J29" i="5" s="1"/>
  <c r="J9" i="5"/>
  <c r="G29" i="2"/>
  <c r="J29" i="2" s="1"/>
  <c r="J9" i="2"/>
  <c r="J9" i="14"/>
  <c r="G29" i="14"/>
  <c r="J29" i="14" s="1"/>
  <c r="J28" i="7"/>
  <c r="G26" i="7"/>
  <c r="J26" i="7" s="1"/>
  <c r="G29" i="1"/>
  <c r="J29" i="1" s="1"/>
  <c r="J9" i="1"/>
  <c r="J9" i="13"/>
  <c r="K26" i="7"/>
  <c r="Q20" i="7"/>
  <c r="O20" i="7"/>
  <c r="J11" i="1"/>
  <c r="I9" i="7" l="1"/>
  <c r="L9" i="7" s="1"/>
  <c r="Q12" i="7"/>
  <c r="O12" i="7"/>
  <c r="E29" i="7"/>
  <c r="K9" i="7"/>
  <c r="J11" i="7"/>
  <c r="H29" i="7"/>
  <c r="H32" i="7" s="1"/>
  <c r="G29" i="7"/>
  <c r="D9" i="7"/>
  <c r="D29" i="7" s="1"/>
  <c r="D31" i="7" s="1"/>
  <c r="I29" i="7" l="1"/>
  <c r="L29" i="7" s="1"/>
  <c r="H34" i="7"/>
  <c r="K29" i="7"/>
  <c r="J30" i="7"/>
  <c r="J29" i="7"/>
  <c r="J9" i="7"/>
</calcChain>
</file>

<file path=xl/comments1.xml><?xml version="1.0" encoding="utf-8"?>
<comments xmlns="http://schemas.openxmlformats.org/spreadsheetml/2006/main">
  <authors>
    <author>Автор</author>
  </authors>
  <commentList>
    <comment ref="H15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-131 000,00 </t>
        </r>
      </text>
    </comment>
    <comment ref="H28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+131 000
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<sst xmlns="http://schemas.openxmlformats.org/spreadsheetml/2006/main" count="833" uniqueCount="82">
  <si>
    <t>Монитоинг среднемесячной заработной платы учреждений подведомственных Министерству труда и социального развития Мурманской области</t>
  </si>
  <si>
    <t>ГОБУСОН "МОНЧЕГОРСКИЙ ДОМ-ИНТЕРНАТ ДЛЯ УМСТВЕННО ОТСТАЛЫХ ДЕТЕЙ"</t>
  </si>
  <si>
    <t>№ п/п</t>
  </si>
  <si>
    <t>Категории персонала</t>
  </si>
  <si>
    <t>Среднесписочная численность работников (чел.)</t>
  </si>
  <si>
    <t xml:space="preserve">Фонд начисленной заработной платы работников за отчетный период, руб. </t>
  </si>
  <si>
    <t>Среднемесячная заработная плата за отчетный период, руб.</t>
  </si>
  <si>
    <t>утвержденные штатные единицы</t>
  </si>
  <si>
    <t>всего</t>
  </si>
  <si>
    <t>спис. состава (без внешних совместителей)</t>
  </si>
  <si>
    <t>внешних совместителей</t>
  </si>
  <si>
    <t xml:space="preserve">списочного состава (без внешних совместителей) </t>
  </si>
  <si>
    <t>Основной персонал, в т.ч.</t>
  </si>
  <si>
    <t>1.1</t>
  </si>
  <si>
    <t>руководители структурных подразделений учреждения</t>
  </si>
  <si>
    <t>1.2</t>
  </si>
  <si>
    <t>Специалисты, в том числе:</t>
  </si>
  <si>
    <t>1.2.1</t>
  </si>
  <si>
    <t>врачебный персонал</t>
  </si>
  <si>
    <t>1.2.2</t>
  </si>
  <si>
    <t>средний медицинский персонал (персонал, обеспечивающий предоставление услуг)</t>
  </si>
  <si>
    <t>1.2.3</t>
  </si>
  <si>
    <t>социальные работники</t>
  </si>
  <si>
    <t>1.2.4</t>
  </si>
  <si>
    <t>педагогические работники, в т.ч.</t>
  </si>
  <si>
    <t>1.2.4.1</t>
  </si>
  <si>
    <t>педагогические работники, оказывающие социальные услуги детям-сиротам и детям, оставшимся без попечения родителей</t>
  </si>
  <si>
    <t>1.2.5.</t>
  </si>
  <si>
    <t>специалист по социальной работе</t>
  </si>
  <si>
    <t>1.2.6</t>
  </si>
  <si>
    <t>иные специалисты</t>
  </si>
  <si>
    <t>1.3.</t>
  </si>
  <si>
    <t>Работники рабочих профессий</t>
  </si>
  <si>
    <t>1.3.1</t>
  </si>
  <si>
    <t>младший медицинский персонал (персонал, обеспечивающий предоставление медицинских услуг услуг)</t>
  </si>
  <si>
    <t>2</t>
  </si>
  <si>
    <t>Административно-управленчкский персонал, в том числе:</t>
  </si>
  <si>
    <t>2.1</t>
  </si>
  <si>
    <t>руководитель учреждения</t>
  </si>
  <si>
    <t>2.2</t>
  </si>
  <si>
    <t>заместители руководителя, главный бухгалтер</t>
  </si>
  <si>
    <t>2.3</t>
  </si>
  <si>
    <t>общеотраслевые руководители структурных поразделений</t>
  </si>
  <si>
    <t>2.4</t>
  </si>
  <si>
    <t>общеотраслевые должности служащих</t>
  </si>
  <si>
    <t>3.</t>
  </si>
  <si>
    <t>Вспомогательный персонал, в том числе:</t>
  </si>
  <si>
    <t>3.1</t>
  </si>
  <si>
    <t>работники инженерно-технических служб</t>
  </si>
  <si>
    <t>3.2</t>
  </si>
  <si>
    <t>младший обслуживающий персонал (включая водителя)</t>
  </si>
  <si>
    <t>4.</t>
  </si>
  <si>
    <t>Всего:</t>
  </si>
  <si>
    <t>Руководитель</t>
  </si>
  <si>
    <t>Главный бухгалтер</t>
  </si>
  <si>
    <t>Исполнитель</t>
  </si>
  <si>
    <t>тел. Исполнителя</t>
  </si>
  <si>
    <t>Средняя зар. плата по "Дорожной карте"</t>
  </si>
  <si>
    <t>%</t>
  </si>
  <si>
    <t>врачи</t>
  </si>
  <si>
    <t>средний</t>
  </si>
  <si>
    <t>педагоги</t>
  </si>
  <si>
    <t>младшие</t>
  </si>
  <si>
    <t>Декабрь 2016</t>
  </si>
  <si>
    <t>Ноябрь 2016</t>
  </si>
  <si>
    <t>Август 2016</t>
  </si>
  <si>
    <t>Сентябрь 2016</t>
  </si>
  <si>
    <t>Октябрь 2016</t>
  </si>
  <si>
    <t>доля админ.упр и вспомогательного</t>
  </si>
  <si>
    <t>доля административного</t>
  </si>
  <si>
    <t>не более 15%</t>
  </si>
  <si>
    <t>не более 40%</t>
  </si>
  <si>
    <t>прочего</t>
  </si>
  <si>
    <t>Январь 2017</t>
  </si>
  <si>
    <t>Февраль 2017</t>
  </si>
  <si>
    <t>январь - март 2017</t>
  </si>
  <si>
    <t>Март 2017</t>
  </si>
  <si>
    <t>Апрель 2017</t>
  </si>
  <si>
    <t>Май 2017</t>
  </si>
  <si>
    <t>Июнь 2017</t>
  </si>
  <si>
    <t>Июль 2017</t>
  </si>
  <si>
    <t>доля руководителей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</si>
</sst>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2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b/>
      <i/>
      <sz val="10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sz val="8"/>
      <name val="Times New Roman"/>
      <family val="1"/>
      <charset val="204"/>
    </font>
    <font>
      <b/>
      <sz val="10"/>
      <color indexed="8"/>
      <name val="Calibri"/>
      <family val="2"/>
      <charset val="204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b/>
      <u/>
      <sz val="10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i/>
      <sz val="10"/>
      <color indexed="10"/>
      <name val="Times New Roman"/>
      <family val="1"/>
      <charset val="204"/>
    </font>
    <font>
      <sz val="11"/>
      <color indexed="36"/>
      <name val="Calibri"/>
      <family val="2"/>
    </font>
    <font>
      <sz val="11"/>
      <color indexed="10"/>
      <name val="Calibri"/>
      <family val="2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1"/>
      <color rgb="FFFF0000"/>
      <name val="Calibri"/>
      <family val="2"/>
      <scheme val="minor"/>
    </font>
    <font>
      <sz val="10"/>
      <color rgb="FFFF0000"/>
      <name val="Times New Roman"/>
      <family val="1"/>
      <charset val="204"/>
    </font>
    <font>
      <sz val="11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0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4">
    <xf numFmtId="0" fontId="0" fillId="0" borderId="0"/>
    <xf numFmtId="0" fontId="2" fillId="0" borderId="0"/>
    <xf numFmtId="0" fontId="4" fillId="0" borderId="0"/>
    <xf numFmtId="9" fontId="21" fillId="0" borderId="0" applyFont="0" applyFill="0" applyBorder="0" applyAlignment="0" applyProtection="0"/>
  </cellStyleXfs>
  <cellXfs count="242">
    <xf numFmtId="0" fontId="0" fillId="0" borderId="0" xfId="0"/>
    <xf numFmtId="0" fontId="1" fillId="0" borderId="0" xfId="0" applyFont="1"/>
    <xf numFmtId="0" fontId="1" fillId="0" borderId="1" xfId="1" applyFont="1" applyBorder="1" applyAlignment="1">
      <alignment horizontal="center" vertical="center" wrapText="1"/>
    </xf>
    <xf numFmtId="0" fontId="1" fillId="2" borderId="2" xfId="1" applyFont="1" applyFill="1" applyBorder="1" applyAlignment="1">
      <alignment horizontal="center" vertical="center"/>
    </xf>
    <xf numFmtId="0" fontId="3" fillId="0" borderId="1" xfId="2" applyFont="1" applyFill="1" applyBorder="1" applyAlignment="1">
      <alignment horizontal="left" vertical="top" wrapText="1"/>
    </xf>
    <xf numFmtId="4" fontId="1" fillId="0" borderId="2" xfId="1" applyNumberFormat="1" applyFont="1" applyFill="1" applyBorder="1" applyAlignment="1">
      <alignment horizontal="center" vertical="center"/>
    </xf>
    <xf numFmtId="0" fontId="1" fillId="0" borderId="1" xfId="1" applyFont="1" applyFill="1" applyBorder="1" applyAlignment="1" applyProtection="1">
      <alignment horizontal="left" vertical="top" wrapText="1"/>
    </xf>
    <xf numFmtId="4" fontId="1" fillId="0" borderId="3" xfId="1" applyNumberFormat="1" applyFont="1" applyFill="1" applyBorder="1" applyAlignment="1" applyProtection="1">
      <alignment horizontal="center" vertical="center"/>
      <protection locked="0"/>
    </xf>
    <xf numFmtId="4" fontId="1" fillId="0" borderId="2" xfId="1" applyNumberFormat="1" applyFont="1" applyFill="1" applyBorder="1" applyAlignment="1" applyProtection="1">
      <alignment horizontal="center" vertical="center"/>
      <protection locked="0"/>
    </xf>
    <xf numFmtId="0" fontId="1" fillId="0" borderId="1" xfId="1" applyFont="1" applyFill="1" applyBorder="1" applyAlignment="1">
      <alignment horizontal="left"/>
    </xf>
    <xf numFmtId="49" fontId="1" fillId="0" borderId="2" xfId="1" applyNumberFormat="1" applyFont="1" applyFill="1" applyBorder="1" applyAlignment="1" applyProtection="1">
      <alignment horizontal="center"/>
    </xf>
    <xf numFmtId="0" fontId="1" fillId="0" borderId="1" xfId="0" applyFont="1" applyBorder="1"/>
    <xf numFmtId="0" fontId="5" fillId="0" borderId="1" xfId="1" applyFont="1" applyFill="1" applyBorder="1" applyAlignment="1" applyProtection="1">
      <alignment horizontal="left" vertical="top" wrapText="1"/>
    </xf>
    <xf numFmtId="49" fontId="3" fillId="2" borderId="2" xfId="1" applyNumberFormat="1" applyFont="1" applyFill="1" applyBorder="1" applyAlignment="1" applyProtection="1">
      <alignment horizontal="center"/>
    </xf>
    <xf numFmtId="0" fontId="3" fillId="0" borderId="1" xfId="1" applyFont="1" applyFill="1" applyBorder="1" applyAlignment="1" applyProtection="1">
      <alignment horizontal="left" vertical="top" wrapText="1"/>
    </xf>
    <xf numFmtId="0" fontId="1" fillId="0" borderId="1" xfId="1" applyFont="1" applyFill="1" applyBorder="1" applyAlignment="1">
      <alignment horizontal="left" wrapText="1"/>
    </xf>
    <xf numFmtId="0" fontId="3" fillId="0" borderId="1" xfId="1" applyFont="1" applyFill="1" applyBorder="1" applyAlignment="1">
      <alignment horizontal="left" wrapText="1"/>
    </xf>
    <xf numFmtId="0" fontId="1" fillId="0" borderId="1" xfId="2" applyFont="1" applyFill="1" applyBorder="1" applyAlignment="1">
      <alignment horizontal="left" vertical="top" wrapText="1"/>
    </xf>
    <xf numFmtId="4" fontId="1" fillId="0" borderId="4" xfId="1" applyNumberFormat="1" applyFont="1" applyFill="1" applyBorder="1" applyAlignment="1" applyProtection="1">
      <alignment horizontal="center" vertical="center"/>
      <protection locked="0"/>
    </xf>
    <xf numFmtId="4" fontId="1" fillId="0" borderId="5" xfId="1" applyNumberFormat="1" applyFont="1" applyFill="1" applyBorder="1" applyAlignment="1" applyProtection="1">
      <alignment horizontal="center" vertical="center"/>
      <protection locked="0"/>
    </xf>
    <xf numFmtId="4" fontId="1" fillId="0" borderId="5" xfId="1" applyNumberFormat="1" applyFont="1" applyFill="1" applyBorder="1" applyAlignment="1">
      <alignment horizontal="center" vertical="center"/>
    </xf>
    <xf numFmtId="0" fontId="1" fillId="0" borderId="0" xfId="0" applyFont="1" applyProtection="1">
      <protection locked="0"/>
    </xf>
    <xf numFmtId="4" fontId="1" fillId="3" borderId="2" xfId="1" applyNumberFormat="1" applyFont="1" applyFill="1" applyBorder="1" applyAlignment="1">
      <alignment horizontal="center" vertical="center"/>
    </xf>
    <xf numFmtId="4" fontId="1" fillId="0" borderId="2" xfId="1" applyNumberFormat="1" applyFont="1" applyFill="1" applyBorder="1" applyAlignment="1">
      <alignment horizontal="right" vertical="center"/>
    </xf>
    <xf numFmtId="4" fontId="1" fillId="0" borderId="2" xfId="1" applyNumberFormat="1" applyFont="1" applyFill="1" applyBorder="1" applyAlignment="1" applyProtection="1">
      <alignment horizontal="right" vertical="center"/>
      <protection locked="0"/>
    </xf>
    <xf numFmtId="4" fontId="1" fillId="0" borderId="5" xfId="1" applyNumberFormat="1" applyFont="1" applyFill="1" applyBorder="1" applyAlignment="1">
      <alignment horizontal="right" vertical="center"/>
    </xf>
    <xf numFmtId="4" fontId="1" fillId="0" borderId="5" xfId="1" applyNumberFormat="1" applyFont="1" applyFill="1" applyBorder="1" applyAlignment="1" applyProtection="1">
      <alignment horizontal="right" vertical="center"/>
      <protection locked="0"/>
    </xf>
    <xf numFmtId="4" fontId="1" fillId="4" borderId="2" xfId="1" applyNumberFormat="1" applyFont="1" applyFill="1" applyBorder="1" applyAlignment="1">
      <alignment horizontal="right" vertical="center"/>
    </xf>
    <xf numFmtId="4" fontId="1" fillId="5" borderId="2" xfId="1" applyNumberFormat="1" applyFont="1" applyFill="1" applyBorder="1" applyAlignment="1">
      <alignment horizontal="right" vertical="center"/>
    </xf>
    <xf numFmtId="4" fontId="3" fillId="5" borderId="2" xfId="1" applyNumberFormat="1" applyFont="1" applyFill="1" applyBorder="1" applyAlignment="1">
      <alignment horizontal="right" vertical="center"/>
    </xf>
    <xf numFmtId="4" fontId="3" fillId="0" borderId="2" xfId="1" applyNumberFormat="1" applyFont="1" applyFill="1" applyBorder="1" applyAlignment="1">
      <alignment horizontal="right" vertical="center"/>
    </xf>
    <xf numFmtId="4" fontId="3" fillId="0" borderId="5" xfId="1" applyNumberFormat="1" applyFont="1" applyFill="1" applyBorder="1" applyAlignment="1">
      <alignment horizontal="right" vertical="center"/>
    </xf>
    <xf numFmtId="0" fontId="1" fillId="0" borderId="0" xfId="0" applyFont="1" applyAlignment="1"/>
    <xf numFmtId="4" fontId="3" fillId="0" borderId="2" xfId="1" applyNumberFormat="1" applyFont="1" applyFill="1" applyBorder="1" applyAlignment="1">
      <alignment horizontal="center" vertical="center"/>
    </xf>
    <xf numFmtId="4" fontId="3" fillId="5" borderId="2" xfId="1" applyNumberFormat="1" applyFont="1" applyFill="1" applyBorder="1" applyAlignment="1">
      <alignment horizontal="center" vertical="center"/>
    </xf>
    <xf numFmtId="4" fontId="3" fillId="0" borderId="3" xfId="1" applyNumberFormat="1" applyFont="1" applyFill="1" applyBorder="1" applyAlignment="1">
      <alignment horizontal="center" vertical="center" wrapText="1"/>
    </xf>
    <xf numFmtId="4" fontId="3" fillId="0" borderId="2" xfId="1" applyNumberFormat="1" applyFont="1" applyFill="1" applyBorder="1" applyAlignment="1">
      <alignment horizontal="center" vertical="center" wrapText="1"/>
    </xf>
    <xf numFmtId="4" fontId="3" fillId="0" borderId="3" xfId="1" applyNumberFormat="1" applyFont="1" applyFill="1" applyBorder="1" applyAlignment="1" applyProtection="1">
      <alignment horizontal="center" vertical="center"/>
    </xf>
    <xf numFmtId="4" fontId="3" fillId="0" borderId="2" xfId="1" applyNumberFormat="1" applyFont="1" applyFill="1" applyBorder="1" applyAlignment="1" applyProtection="1">
      <alignment horizontal="center" vertical="center"/>
    </xf>
    <xf numFmtId="0" fontId="1" fillId="5" borderId="1" xfId="1" applyFont="1" applyFill="1" applyBorder="1" applyAlignment="1" applyProtection="1">
      <alignment horizontal="left" vertical="top" wrapText="1"/>
    </xf>
    <xf numFmtId="4" fontId="1" fillId="5" borderId="3" xfId="1" applyNumberFormat="1" applyFont="1" applyFill="1" applyBorder="1" applyAlignment="1" applyProtection="1">
      <alignment horizontal="center" vertical="center"/>
      <protection locked="0"/>
    </xf>
    <xf numFmtId="4" fontId="1" fillId="5" borderId="2" xfId="1" applyNumberFormat="1" applyFont="1" applyFill="1" applyBorder="1" applyAlignment="1" applyProtection="1">
      <alignment horizontal="center" vertical="center"/>
      <protection locked="0"/>
    </xf>
    <xf numFmtId="4" fontId="1" fillId="5" borderId="2" xfId="1" applyNumberFormat="1" applyFont="1" applyFill="1" applyBorder="1" applyAlignment="1">
      <alignment horizontal="center" vertical="center"/>
    </xf>
    <xf numFmtId="0" fontId="1" fillId="3" borderId="1" xfId="1" applyFont="1" applyFill="1" applyBorder="1" applyAlignment="1" applyProtection="1">
      <alignment horizontal="left" vertical="top" wrapText="1"/>
    </xf>
    <xf numFmtId="4" fontId="1" fillId="3" borderId="3" xfId="1" applyNumberFormat="1" applyFont="1" applyFill="1" applyBorder="1" applyAlignment="1" applyProtection="1">
      <alignment horizontal="center" vertical="center"/>
      <protection locked="0"/>
    </xf>
    <xf numFmtId="4" fontId="1" fillId="3" borderId="2" xfId="1" applyNumberFormat="1" applyFont="1" applyFill="1" applyBorder="1" applyAlignment="1" applyProtection="1">
      <alignment horizontal="center" vertical="center"/>
      <protection locked="0"/>
    </xf>
    <xf numFmtId="4" fontId="3" fillId="3" borderId="2" xfId="1" applyNumberFormat="1" applyFont="1" applyFill="1" applyBorder="1" applyAlignment="1">
      <alignment horizontal="center" vertical="center"/>
    </xf>
    <xf numFmtId="0" fontId="1" fillId="4" borderId="1" xfId="1" applyFont="1" applyFill="1" applyBorder="1" applyAlignment="1" applyProtection="1">
      <alignment horizontal="left" vertical="top" wrapText="1"/>
    </xf>
    <xf numFmtId="4" fontId="1" fillId="4" borderId="3" xfId="1" applyNumberFormat="1" applyFont="1" applyFill="1" applyBorder="1" applyAlignment="1" applyProtection="1">
      <alignment horizontal="center" vertical="center"/>
      <protection locked="0"/>
    </xf>
    <xf numFmtId="4" fontId="1" fillId="4" borderId="2" xfId="1" applyNumberFormat="1" applyFont="1" applyFill="1" applyBorder="1" applyAlignment="1" applyProtection="1">
      <alignment horizontal="center" vertical="center"/>
      <protection locked="0"/>
    </xf>
    <xf numFmtId="4" fontId="1" fillId="4" borderId="2" xfId="1" applyNumberFormat="1" applyFont="1" applyFill="1" applyBorder="1" applyAlignment="1">
      <alignment horizontal="center" vertical="center"/>
    </xf>
    <xf numFmtId="4" fontId="3" fillId="4" borderId="2" xfId="1" applyNumberFormat="1" applyFont="1" applyFill="1" applyBorder="1" applyAlignment="1">
      <alignment horizontal="center" vertical="center"/>
    </xf>
    <xf numFmtId="49" fontId="1" fillId="3" borderId="2" xfId="1" applyNumberFormat="1" applyFont="1" applyFill="1" applyBorder="1" applyAlignment="1" applyProtection="1">
      <alignment horizontal="center"/>
    </xf>
    <xf numFmtId="49" fontId="1" fillId="6" borderId="2" xfId="1" applyNumberFormat="1" applyFont="1" applyFill="1" applyBorder="1" applyAlignment="1" applyProtection="1">
      <alignment horizontal="center"/>
    </xf>
    <xf numFmtId="49" fontId="1" fillId="5" borderId="2" xfId="1" applyNumberFormat="1" applyFont="1" applyFill="1" applyBorder="1" applyAlignment="1" applyProtection="1">
      <alignment horizontal="center"/>
    </xf>
    <xf numFmtId="49" fontId="1" fillId="4" borderId="2" xfId="1" applyNumberFormat="1" applyFont="1" applyFill="1" applyBorder="1" applyAlignment="1" applyProtection="1">
      <alignment horizontal="center"/>
    </xf>
    <xf numFmtId="49" fontId="1" fillId="7" borderId="2" xfId="1" applyNumberFormat="1" applyFont="1" applyFill="1" applyBorder="1" applyAlignment="1" applyProtection="1">
      <alignment horizontal="center"/>
    </xf>
    <xf numFmtId="0" fontId="1" fillId="7" borderId="1" xfId="1" applyFont="1" applyFill="1" applyBorder="1" applyAlignment="1" applyProtection="1">
      <alignment horizontal="left" vertical="top" wrapText="1"/>
    </xf>
    <xf numFmtId="4" fontId="1" fillId="7" borderId="3" xfId="1" applyNumberFormat="1" applyFont="1" applyFill="1" applyBorder="1" applyAlignment="1" applyProtection="1">
      <alignment horizontal="center" vertical="center"/>
      <protection locked="0"/>
    </xf>
    <xf numFmtId="4" fontId="1" fillId="7" borderId="2" xfId="1" applyNumberFormat="1" applyFont="1" applyFill="1" applyBorder="1" applyAlignment="1" applyProtection="1">
      <alignment horizontal="center" vertical="center"/>
      <protection locked="0"/>
    </xf>
    <xf numFmtId="4" fontId="1" fillId="7" borderId="2" xfId="1" applyNumberFormat="1" applyFont="1" applyFill="1" applyBorder="1" applyAlignment="1">
      <alignment horizontal="center" vertical="center"/>
    </xf>
    <xf numFmtId="4" fontId="3" fillId="7" borderId="2" xfId="1" applyNumberFormat="1" applyFont="1" applyFill="1" applyBorder="1" applyAlignment="1">
      <alignment horizontal="center" vertical="center"/>
    </xf>
    <xf numFmtId="4" fontId="3" fillId="0" borderId="2" xfId="1" applyNumberFormat="1" applyFont="1" applyFill="1" applyBorder="1" applyAlignment="1">
      <alignment horizontal="right" vertical="center" wrapText="1"/>
    </xf>
    <xf numFmtId="4" fontId="5" fillId="0" borderId="2" xfId="1" applyNumberFormat="1" applyFont="1" applyFill="1" applyBorder="1" applyAlignment="1">
      <alignment horizontal="right" vertical="center"/>
    </xf>
    <xf numFmtId="4" fontId="5" fillId="0" borderId="3" xfId="1" applyNumberFormat="1" applyFont="1" applyFill="1" applyBorder="1" applyAlignment="1" applyProtection="1">
      <alignment horizontal="center" vertical="center"/>
    </xf>
    <xf numFmtId="4" fontId="5" fillId="0" borderId="2" xfId="1" applyNumberFormat="1" applyFont="1" applyFill="1" applyBorder="1" applyAlignment="1" applyProtection="1">
      <alignment horizontal="center" vertical="center"/>
    </xf>
    <xf numFmtId="4" fontId="5" fillId="0" borderId="2" xfId="1" applyNumberFormat="1" applyFont="1" applyFill="1" applyBorder="1" applyAlignment="1" applyProtection="1">
      <alignment horizontal="right" vertical="center"/>
    </xf>
    <xf numFmtId="4" fontId="1" fillId="4" borderId="2" xfId="1" applyNumberFormat="1" applyFont="1" applyFill="1" applyBorder="1" applyAlignment="1" applyProtection="1">
      <alignment horizontal="right" vertical="center"/>
      <protection locked="0"/>
    </xf>
    <xf numFmtId="4" fontId="1" fillId="5" borderId="2" xfId="1" applyNumberFormat="1" applyFont="1" applyFill="1" applyBorder="1" applyAlignment="1" applyProtection="1">
      <alignment horizontal="right" vertical="center"/>
      <protection locked="0"/>
    </xf>
    <xf numFmtId="4" fontId="3" fillId="4" borderId="2" xfId="1" applyNumberFormat="1" applyFont="1" applyFill="1" applyBorder="1" applyAlignment="1">
      <alignment horizontal="right" vertical="center"/>
    </xf>
    <xf numFmtId="4" fontId="1" fillId="3" borderId="2" xfId="1" applyNumberFormat="1" applyFont="1" applyFill="1" applyBorder="1" applyAlignment="1">
      <alignment horizontal="right" vertical="center"/>
    </xf>
    <xf numFmtId="4" fontId="1" fillId="3" borderId="2" xfId="1" applyNumberFormat="1" applyFont="1" applyFill="1" applyBorder="1" applyAlignment="1" applyProtection="1">
      <alignment horizontal="right" vertical="center"/>
      <protection locked="0"/>
    </xf>
    <xf numFmtId="4" fontId="3" fillId="3" borderId="2" xfId="1" applyNumberFormat="1" applyFont="1" applyFill="1" applyBorder="1" applyAlignment="1">
      <alignment horizontal="right" vertical="center"/>
    </xf>
    <xf numFmtId="4" fontId="1" fillId="7" borderId="2" xfId="1" applyNumberFormat="1" applyFont="1" applyFill="1" applyBorder="1" applyAlignment="1">
      <alignment horizontal="right" vertical="center"/>
    </xf>
    <xf numFmtId="4" fontId="1" fillId="7" borderId="2" xfId="1" applyNumberFormat="1" applyFont="1" applyFill="1" applyBorder="1" applyAlignment="1" applyProtection="1">
      <alignment horizontal="right" vertical="center"/>
      <protection locked="0"/>
    </xf>
    <xf numFmtId="4" fontId="3" fillId="7" borderId="2" xfId="1" applyNumberFormat="1" applyFont="1" applyFill="1" applyBorder="1" applyAlignment="1">
      <alignment horizontal="right" vertical="center"/>
    </xf>
    <xf numFmtId="4" fontId="3" fillId="0" borderId="2" xfId="1" applyNumberFormat="1" applyFont="1" applyFill="1" applyBorder="1" applyAlignment="1" applyProtection="1">
      <alignment horizontal="right" vertical="center"/>
    </xf>
    <xf numFmtId="0" fontId="7" fillId="0" borderId="2" xfId="1" applyFont="1" applyBorder="1" applyAlignment="1">
      <alignment horizontal="center" vertical="center"/>
    </xf>
    <xf numFmtId="0" fontId="7" fillId="0" borderId="1" xfId="1" applyFont="1" applyBorder="1" applyAlignment="1">
      <alignment horizontal="center" vertical="center" wrapText="1"/>
    </xf>
    <xf numFmtId="4" fontId="5" fillId="0" borderId="2" xfId="1" applyNumberFormat="1" applyFont="1" applyFill="1" applyBorder="1" applyAlignment="1">
      <alignment horizontal="center" vertical="center"/>
    </xf>
    <xf numFmtId="0" fontId="1" fillId="0" borderId="6" xfId="1" applyFont="1" applyBorder="1" applyAlignment="1">
      <alignment horizontal="center" vertical="center"/>
    </xf>
    <xf numFmtId="0" fontId="1" fillId="2" borderId="6" xfId="1" applyFont="1" applyFill="1" applyBorder="1" applyAlignment="1">
      <alignment horizontal="center" vertical="center"/>
    </xf>
    <xf numFmtId="0" fontId="3" fillId="0" borderId="7" xfId="2" applyFont="1" applyFill="1" applyBorder="1" applyAlignment="1">
      <alignment horizontal="left" vertical="top" wrapText="1"/>
    </xf>
    <xf numFmtId="49" fontId="1" fillId="8" borderId="1" xfId="1" applyNumberFormat="1" applyFont="1" applyFill="1" applyBorder="1" applyAlignment="1" applyProtection="1">
      <alignment horizontal="center"/>
    </xf>
    <xf numFmtId="0" fontId="1" fillId="0" borderId="7" xfId="1" applyFont="1" applyFill="1" applyBorder="1" applyAlignment="1" applyProtection="1">
      <alignment horizontal="left" vertical="top" wrapText="1"/>
    </xf>
    <xf numFmtId="0" fontId="1" fillId="0" borderId="0" xfId="1" applyFont="1" applyFill="1" applyAlignment="1">
      <alignment horizontal="left"/>
    </xf>
    <xf numFmtId="49" fontId="1" fillId="0" borderId="1" xfId="1" applyNumberFormat="1" applyFont="1" applyFill="1" applyBorder="1" applyAlignment="1" applyProtection="1">
      <alignment horizontal="center"/>
    </xf>
    <xf numFmtId="0" fontId="5" fillId="0" borderId="7" xfId="1" applyFont="1" applyFill="1" applyBorder="1" applyAlignment="1" applyProtection="1">
      <alignment horizontal="left" vertical="top" wrapText="1"/>
    </xf>
    <xf numFmtId="49" fontId="3" fillId="2" borderId="1" xfId="1" applyNumberFormat="1" applyFont="1" applyFill="1" applyBorder="1" applyAlignment="1" applyProtection="1">
      <alignment horizontal="center"/>
    </xf>
    <xf numFmtId="0" fontId="3" fillId="0" borderId="8" xfId="1" applyFont="1" applyFill="1" applyBorder="1" applyAlignment="1" applyProtection="1">
      <alignment horizontal="left" vertical="top" wrapText="1"/>
    </xf>
    <xf numFmtId="0" fontId="3" fillId="0" borderId="0" xfId="1" applyFont="1" applyFill="1" applyAlignment="1">
      <alignment horizontal="left" wrapText="1"/>
    </xf>
    <xf numFmtId="0" fontId="0" fillId="0" borderId="0" xfId="0" applyProtection="1">
      <protection locked="0"/>
    </xf>
    <xf numFmtId="49" fontId="1" fillId="4" borderId="1" xfId="1" applyNumberFormat="1" applyFont="1" applyFill="1" applyBorder="1" applyAlignment="1" applyProtection="1">
      <alignment horizontal="center"/>
    </xf>
    <xf numFmtId="0" fontId="1" fillId="4" borderId="7" xfId="1" applyFont="1" applyFill="1" applyBorder="1" applyAlignment="1" applyProtection="1">
      <alignment horizontal="left" vertical="top" wrapText="1"/>
    </xf>
    <xf numFmtId="49" fontId="1" fillId="5" borderId="1" xfId="1" applyNumberFormat="1" applyFont="1" applyFill="1" applyBorder="1" applyAlignment="1" applyProtection="1">
      <alignment horizontal="center"/>
    </xf>
    <xf numFmtId="0" fontId="1" fillId="5" borderId="7" xfId="1" applyFont="1" applyFill="1" applyBorder="1" applyAlignment="1" applyProtection="1">
      <alignment horizontal="left" vertical="top" wrapText="1"/>
    </xf>
    <xf numFmtId="49" fontId="1" fillId="3" borderId="1" xfId="1" applyNumberFormat="1" applyFont="1" applyFill="1" applyBorder="1" applyAlignment="1" applyProtection="1">
      <alignment horizontal="center"/>
    </xf>
    <xf numFmtId="0" fontId="1" fillId="3" borderId="7" xfId="1" applyFont="1" applyFill="1" applyBorder="1" applyAlignment="1" applyProtection="1">
      <alignment horizontal="left" vertical="top" wrapText="1"/>
    </xf>
    <xf numFmtId="49" fontId="1" fillId="3" borderId="1" xfId="1" applyNumberFormat="1" applyFont="1" applyFill="1" applyBorder="1" applyAlignment="1" applyProtection="1">
      <alignment horizontal="center" vertical="top"/>
    </xf>
    <xf numFmtId="49" fontId="1" fillId="0" borderId="1" xfId="1" applyNumberFormat="1" applyFont="1" applyFill="1" applyBorder="1" applyAlignment="1" applyProtection="1">
      <alignment horizontal="center" vertical="top"/>
    </xf>
    <xf numFmtId="49" fontId="1" fillId="4" borderId="1" xfId="1" applyNumberFormat="1" applyFont="1" applyFill="1" applyBorder="1" applyAlignment="1" applyProtection="1">
      <alignment horizontal="center" vertical="top"/>
    </xf>
    <xf numFmtId="49" fontId="1" fillId="7" borderId="1" xfId="1" applyNumberFormat="1" applyFont="1" applyFill="1" applyBorder="1" applyAlignment="1" applyProtection="1">
      <alignment horizontal="center"/>
    </xf>
    <xf numFmtId="0" fontId="1" fillId="7" borderId="7" xfId="1" applyFont="1" applyFill="1" applyBorder="1" applyAlignment="1" applyProtection="1">
      <alignment horizontal="left" vertical="top" wrapText="1"/>
    </xf>
    <xf numFmtId="4" fontId="3" fillId="9" borderId="9" xfId="1" applyNumberFormat="1" applyFont="1" applyFill="1" applyBorder="1" applyAlignment="1" applyProtection="1">
      <alignment horizontal="center" vertical="center"/>
    </xf>
    <xf numFmtId="4" fontId="3" fillId="9" borderId="10" xfId="1" applyNumberFormat="1" applyFont="1" applyFill="1" applyBorder="1" applyAlignment="1" applyProtection="1">
      <alignment horizontal="center" vertical="center"/>
    </xf>
    <xf numFmtId="4" fontId="3" fillId="9" borderId="10" xfId="1" applyNumberFormat="1" applyFont="1" applyFill="1" applyBorder="1" applyAlignment="1">
      <alignment horizontal="center" vertical="center"/>
    </xf>
    <xf numFmtId="4" fontId="3" fillId="5" borderId="10" xfId="1" applyNumberFormat="1" applyFont="1" applyFill="1" applyBorder="1" applyAlignment="1">
      <alignment horizontal="center" vertical="center"/>
    </xf>
    <xf numFmtId="4" fontId="3" fillId="5" borderId="10" xfId="1" applyNumberFormat="1" applyFont="1" applyFill="1" applyBorder="1" applyAlignment="1">
      <alignment horizontal="right" vertical="center"/>
    </xf>
    <xf numFmtId="0" fontId="3" fillId="2" borderId="2" xfId="1" applyFont="1" applyFill="1" applyBorder="1" applyAlignment="1">
      <alignment horizontal="center" vertical="center"/>
    </xf>
    <xf numFmtId="49" fontId="3" fillId="2" borderId="2" xfId="1" applyNumberFormat="1" applyFont="1" applyFill="1" applyBorder="1" applyAlignment="1" applyProtection="1">
      <alignment horizontal="center" vertical="top"/>
    </xf>
    <xf numFmtId="49" fontId="1" fillId="7" borderId="2" xfId="1" applyNumberFormat="1" applyFont="1" applyFill="1" applyBorder="1" applyAlignment="1" applyProtection="1">
      <alignment horizontal="center" vertical="top"/>
    </xf>
    <xf numFmtId="49" fontId="1" fillId="3" borderId="2" xfId="1" applyNumberFormat="1" applyFont="1" applyFill="1" applyBorder="1" applyAlignment="1" applyProtection="1">
      <alignment horizontal="left" vertical="top"/>
    </xf>
    <xf numFmtId="49" fontId="1" fillId="4" borderId="2" xfId="1" applyNumberFormat="1" applyFont="1" applyFill="1" applyBorder="1" applyAlignment="1" applyProtection="1">
      <alignment horizontal="center" vertical="top"/>
    </xf>
    <xf numFmtId="49" fontId="1" fillId="0" borderId="2" xfId="1" applyNumberFormat="1" applyFont="1" applyFill="1" applyBorder="1" applyAlignment="1" applyProtection="1">
      <alignment horizontal="center" vertical="top"/>
    </xf>
    <xf numFmtId="49" fontId="3" fillId="0" borderId="1" xfId="1" applyNumberFormat="1" applyFont="1" applyFill="1" applyBorder="1" applyAlignment="1" applyProtection="1">
      <alignment horizontal="center"/>
    </xf>
    <xf numFmtId="49" fontId="3" fillId="9" borderId="1" xfId="1" applyNumberFormat="1" applyFont="1" applyFill="1" applyBorder="1" applyAlignment="1" applyProtection="1">
      <alignment horizontal="center"/>
    </xf>
    <xf numFmtId="0" fontId="3" fillId="9" borderId="1" xfId="1" applyFont="1" applyFill="1" applyBorder="1" applyAlignment="1" applyProtection="1">
      <alignment horizontal="left" vertical="top" wrapText="1"/>
    </xf>
    <xf numFmtId="49" fontId="3" fillId="9" borderId="2" xfId="1" applyNumberFormat="1" applyFont="1" applyFill="1" applyBorder="1" applyAlignment="1" applyProtection="1">
      <alignment horizontal="center"/>
    </xf>
    <xf numFmtId="4" fontId="3" fillId="9" borderId="10" xfId="1" applyNumberFormat="1" applyFont="1" applyFill="1" applyBorder="1" applyAlignment="1" applyProtection="1">
      <alignment horizontal="right" vertical="center"/>
    </xf>
    <xf numFmtId="4" fontId="3" fillId="9" borderId="10" xfId="1" applyNumberFormat="1" applyFont="1" applyFill="1" applyBorder="1" applyAlignment="1">
      <alignment horizontal="right" vertical="center"/>
    </xf>
    <xf numFmtId="0" fontId="3" fillId="2" borderId="6" xfId="1" applyFont="1" applyFill="1" applyBorder="1" applyAlignment="1">
      <alignment horizontal="center" vertical="center"/>
    </xf>
    <xf numFmtId="49" fontId="5" fillId="8" borderId="1" xfId="1" applyNumberFormat="1" applyFont="1" applyFill="1" applyBorder="1" applyAlignment="1" applyProtection="1">
      <alignment horizontal="center"/>
    </xf>
    <xf numFmtId="0" fontId="5" fillId="0" borderId="0" xfId="1" applyFont="1" applyFill="1" applyAlignment="1">
      <alignment horizontal="left"/>
    </xf>
    <xf numFmtId="49" fontId="5" fillId="0" borderId="1" xfId="1" applyNumberFormat="1" applyFont="1" applyFill="1" applyBorder="1" applyAlignment="1" applyProtection="1">
      <alignment horizontal="center"/>
    </xf>
    <xf numFmtId="0" fontId="5" fillId="0" borderId="1" xfId="1" applyFont="1" applyFill="1" applyBorder="1" applyAlignment="1">
      <alignment horizontal="left"/>
    </xf>
    <xf numFmtId="49" fontId="5" fillId="8" borderId="2" xfId="1" applyNumberFormat="1" applyFont="1" applyFill="1" applyBorder="1" applyAlignment="1" applyProtection="1">
      <alignment horizontal="center" vertical="top"/>
    </xf>
    <xf numFmtId="49" fontId="1" fillId="5" borderId="2" xfId="1" applyNumberFormat="1" applyFont="1" applyFill="1" applyBorder="1" applyAlignment="1" applyProtection="1">
      <alignment horizontal="center" vertical="top"/>
    </xf>
    <xf numFmtId="49" fontId="3" fillId="8" borderId="2" xfId="1" applyNumberFormat="1" applyFont="1" applyFill="1" applyBorder="1" applyAlignment="1" applyProtection="1">
      <alignment horizontal="center" vertical="center"/>
    </xf>
    <xf numFmtId="0" fontId="7" fillId="0" borderId="6" xfId="1" applyFont="1" applyBorder="1" applyAlignment="1">
      <alignment horizontal="center" vertical="center"/>
    </xf>
    <xf numFmtId="0" fontId="1" fillId="0" borderId="2" xfId="1" applyFont="1" applyBorder="1" applyAlignment="1">
      <alignment horizontal="center" vertical="center"/>
    </xf>
    <xf numFmtId="0" fontId="1" fillId="0" borderId="2" xfId="1" applyFont="1" applyBorder="1" applyAlignment="1">
      <alignment horizontal="center" vertical="center" wrapText="1"/>
    </xf>
    <xf numFmtId="0" fontId="1" fillId="0" borderId="0" xfId="0" applyFont="1" applyAlignment="1" applyProtection="1">
      <alignment horizontal="center"/>
      <protection locked="0"/>
    </xf>
    <xf numFmtId="4" fontId="0" fillId="0" borderId="0" xfId="0" applyNumberFormat="1"/>
    <xf numFmtId="4" fontId="0" fillId="0" borderId="0" xfId="0" applyNumberFormat="1" applyAlignment="1">
      <alignment vertical="center"/>
    </xf>
    <xf numFmtId="0" fontId="0" fillId="0" borderId="11" xfId="0" applyBorder="1"/>
    <xf numFmtId="4" fontId="6" fillId="0" borderId="11" xfId="0" applyNumberFormat="1" applyFont="1" applyFill="1" applyBorder="1" applyAlignment="1">
      <alignment horizontal="right" vertical="center"/>
    </xf>
    <xf numFmtId="4" fontId="0" fillId="0" borderId="11" xfId="0" applyNumberFormat="1" applyBorder="1" applyAlignment="1">
      <alignment horizontal="right" vertical="center"/>
    </xf>
    <xf numFmtId="0" fontId="1" fillId="10" borderId="0" xfId="0" applyFont="1" applyFill="1" applyAlignment="1" applyProtection="1">
      <protection locked="0"/>
    </xf>
    <xf numFmtId="0" fontId="1" fillId="0" borderId="12" xfId="1" applyFont="1" applyFill="1" applyBorder="1" applyAlignment="1" applyProtection="1">
      <alignment vertical="center" wrapText="1"/>
    </xf>
    <xf numFmtId="0" fontId="7" fillId="0" borderId="2" xfId="1" applyFont="1" applyBorder="1" applyAlignment="1">
      <alignment horizontal="center" vertical="center" wrapText="1"/>
    </xf>
    <xf numFmtId="0" fontId="1" fillId="0" borderId="13" xfId="1" applyFont="1" applyBorder="1" applyAlignment="1">
      <alignment horizontal="center" vertical="center"/>
    </xf>
    <xf numFmtId="0" fontId="3" fillId="0" borderId="14" xfId="2" applyFont="1" applyFill="1" applyBorder="1" applyAlignment="1">
      <alignment horizontal="left" vertical="top" wrapText="1"/>
    </xf>
    <xf numFmtId="0" fontId="1" fillId="0" borderId="15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/>
    </xf>
    <xf numFmtId="0" fontId="0" fillId="0" borderId="16" xfId="0" applyFill="1" applyBorder="1"/>
    <xf numFmtId="0" fontId="7" fillId="0" borderId="6" xfId="1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 wrapText="1"/>
    </xf>
    <xf numFmtId="0" fontId="10" fillId="0" borderId="11" xfId="1" applyFont="1" applyBorder="1" applyAlignment="1">
      <alignment horizontal="center" vertical="center" wrapText="1"/>
    </xf>
    <xf numFmtId="0" fontId="7" fillId="5" borderId="2" xfId="1" applyFont="1" applyFill="1" applyBorder="1" applyAlignment="1">
      <alignment horizontal="center" vertical="center" wrapText="1"/>
    </xf>
    <xf numFmtId="0" fontId="3" fillId="3" borderId="7" xfId="1" applyFont="1" applyFill="1" applyBorder="1" applyAlignment="1" applyProtection="1">
      <alignment horizontal="left" vertical="center" wrapText="1"/>
    </xf>
    <xf numFmtId="0" fontId="3" fillId="4" borderId="7" xfId="1" applyFont="1" applyFill="1" applyBorder="1" applyAlignment="1" applyProtection="1">
      <alignment horizontal="left" vertical="center" wrapText="1"/>
    </xf>
    <xf numFmtId="0" fontId="3" fillId="7" borderId="7" xfId="1" applyFont="1" applyFill="1" applyBorder="1" applyAlignment="1" applyProtection="1">
      <alignment horizontal="left" vertical="center" wrapText="1"/>
    </xf>
    <xf numFmtId="0" fontId="3" fillId="5" borderId="7" xfId="1" applyFont="1" applyFill="1" applyBorder="1" applyAlignment="1" applyProtection="1">
      <alignment horizontal="left" vertical="center" wrapText="1"/>
    </xf>
    <xf numFmtId="4" fontId="1" fillId="0" borderId="0" xfId="0" applyNumberFormat="1" applyFont="1"/>
    <xf numFmtId="0" fontId="1" fillId="0" borderId="0" xfId="0" applyFont="1" applyAlignment="1" applyProtection="1">
      <protection locked="0"/>
    </xf>
    <xf numFmtId="4" fontId="1" fillId="0" borderId="0" xfId="0" applyNumberFormat="1" applyFont="1" applyAlignment="1" applyProtection="1">
      <protection locked="0"/>
    </xf>
    <xf numFmtId="49" fontId="1" fillId="3" borderId="2" xfId="1" applyNumberFormat="1" applyFont="1" applyFill="1" applyBorder="1" applyAlignment="1" applyProtection="1">
      <alignment horizontal="center" vertical="top"/>
    </xf>
    <xf numFmtId="4" fontId="6" fillId="3" borderId="11" xfId="0" applyNumberFormat="1" applyFont="1" applyFill="1" applyBorder="1" applyAlignment="1">
      <alignment horizontal="right" vertical="center"/>
    </xf>
    <xf numFmtId="4" fontId="6" fillId="4" borderId="11" xfId="0" applyNumberFormat="1" applyFont="1" applyFill="1" applyBorder="1" applyAlignment="1">
      <alignment horizontal="right" vertical="center"/>
    </xf>
    <xf numFmtId="4" fontId="6" fillId="7" borderId="11" xfId="0" applyNumberFormat="1" applyFont="1" applyFill="1" applyBorder="1" applyAlignment="1">
      <alignment horizontal="right" vertical="center"/>
    </xf>
    <xf numFmtId="4" fontId="0" fillId="5" borderId="11" xfId="0" applyNumberFormat="1" applyFill="1" applyBorder="1"/>
    <xf numFmtId="4" fontId="13" fillId="9" borderId="2" xfId="1" applyNumberFormat="1" applyFont="1" applyFill="1" applyBorder="1" applyAlignment="1" applyProtection="1">
      <alignment horizontal="right" vertical="center"/>
      <protection locked="0"/>
    </xf>
    <xf numFmtId="4" fontId="14" fillId="9" borderId="2" xfId="1" applyNumberFormat="1" applyFont="1" applyFill="1" applyBorder="1" applyAlignment="1" applyProtection="1">
      <alignment horizontal="right" vertical="center"/>
    </xf>
    <xf numFmtId="4" fontId="12" fillId="9" borderId="2" xfId="1" applyNumberFormat="1" applyFont="1" applyFill="1" applyBorder="1" applyAlignment="1" applyProtection="1">
      <alignment horizontal="right" vertical="center"/>
      <protection locked="0"/>
    </xf>
    <xf numFmtId="0" fontId="0" fillId="0" borderId="0" xfId="0" applyAlignment="1">
      <alignment vertical="center"/>
    </xf>
    <xf numFmtId="0" fontId="15" fillId="0" borderId="0" xfId="0" applyFont="1"/>
    <xf numFmtId="4" fontId="15" fillId="9" borderId="0" xfId="0" applyNumberFormat="1" applyFont="1" applyFill="1"/>
    <xf numFmtId="4" fontId="15" fillId="9" borderId="0" xfId="0" applyNumberFormat="1" applyFont="1" applyFill="1" applyAlignment="1">
      <alignment vertical="center"/>
    </xf>
    <xf numFmtId="0" fontId="15" fillId="9" borderId="0" xfId="0" applyFont="1" applyFill="1"/>
    <xf numFmtId="0" fontId="15" fillId="0" borderId="0" xfId="0" applyFont="1" applyAlignment="1">
      <alignment vertical="center"/>
    </xf>
    <xf numFmtId="4" fontId="16" fillId="0" borderId="0" xfId="0" applyNumberFormat="1" applyFont="1"/>
    <xf numFmtId="4" fontId="3" fillId="11" borderId="2" xfId="1" applyNumberFormat="1" applyFont="1" applyFill="1" applyBorder="1" applyAlignment="1">
      <alignment horizontal="right" vertical="center"/>
    </xf>
    <xf numFmtId="0" fontId="20" fillId="0" borderId="0" xfId="0" applyFont="1" applyAlignment="1" applyProtection="1">
      <protection locked="0"/>
    </xf>
    <xf numFmtId="0" fontId="3" fillId="0" borderId="37" xfId="0" applyFont="1" applyBorder="1"/>
    <xf numFmtId="0" fontId="0" fillId="0" borderId="7" xfId="0" applyBorder="1"/>
    <xf numFmtId="4" fontId="6" fillId="5" borderId="7" xfId="0" applyNumberFormat="1" applyFont="1" applyFill="1" applyBorder="1" applyAlignment="1">
      <alignment horizontal="right" vertical="center"/>
    </xf>
    <xf numFmtId="4" fontId="19" fillId="0" borderId="30" xfId="0" applyNumberFormat="1" applyFont="1" applyBorder="1"/>
    <xf numFmtId="0" fontId="0" fillId="0" borderId="38" xfId="0" applyBorder="1"/>
    <xf numFmtId="0" fontId="0" fillId="0" borderId="38" xfId="0" applyBorder="1" applyAlignment="1">
      <alignment horizontal="center"/>
    </xf>
    <xf numFmtId="0" fontId="0" fillId="0" borderId="39" xfId="0" applyBorder="1"/>
    <xf numFmtId="0" fontId="0" fillId="0" borderId="24" xfId="0" applyBorder="1"/>
    <xf numFmtId="0" fontId="0" fillId="0" borderId="0" xfId="0" applyBorder="1"/>
    <xf numFmtId="0" fontId="0" fillId="0" borderId="22" xfId="0" applyBorder="1"/>
    <xf numFmtId="4" fontId="15" fillId="9" borderId="6" xfId="0" applyNumberFormat="1" applyFont="1" applyFill="1" applyBorder="1"/>
    <xf numFmtId="4" fontId="0" fillId="0" borderId="13" xfId="0" applyNumberFormat="1" applyBorder="1"/>
    <xf numFmtId="0" fontId="15" fillId="0" borderId="13" xfId="0" applyFont="1" applyBorder="1"/>
    <xf numFmtId="0" fontId="0" fillId="0" borderId="23" xfId="0" applyBorder="1"/>
    <xf numFmtId="4" fontId="15" fillId="9" borderId="40" xfId="0" applyNumberFormat="1" applyFont="1" applyFill="1" applyBorder="1" applyAlignment="1">
      <alignment vertical="center"/>
    </xf>
    <xf numFmtId="4" fontId="0" fillId="0" borderId="41" xfId="0" applyNumberFormat="1" applyBorder="1" applyAlignment="1">
      <alignment vertical="center"/>
    </xf>
    <xf numFmtId="0" fontId="15" fillId="0" borderId="41" xfId="0" applyFont="1" applyBorder="1" applyAlignment="1">
      <alignment vertical="center"/>
    </xf>
    <xf numFmtId="0" fontId="0" fillId="0" borderId="41" xfId="0" applyBorder="1"/>
    <xf numFmtId="0" fontId="0" fillId="0" borderId="42" xfId="0" applyBorder="1" applyAlignment="1">
      <alignment vertical="center"/>
    </xf>
    <xf numFmtId="4" fontId="16" fillId="0" borderId="43" xfId="0" applyNumberFormat="1" applyFont="1" applyBorder="1"/>
    <xf numFmtId="4" fontId="0" fillId="0" borderId="44" xfId="0" applyNumberFormat="1" applyBorder="1" applyAlignment="1">
      <alignment vertical="center"/>
    </xf>
    <xf numFmtId="4" fontId="15" fillId="0" borderId="44" xfId="0" applyNumberFormat="1" applyFont="1" applyBorder="1"/>
    <xf numFmtId="0" fontId="0" fillId="0" borderId="44" xfId="0" applyBorder="1"/>
    <xf numFmtId="0" fontId="0" fillId="0" borderId="15" xfId="0" applyBorder="1"/>
    <xf numFmtId="0" fontId="20" fillId="0" borderId="0" xfId="0" applyFont="1" applyAlignment="1">
      <alignment horizontal="right"/>
    </xf>
    <xf numFmtId="9" fontId="20" fillId="0" borderId="0" xfId="3" applyFont="1" applyAlignment="1">
      <alignment horizontal="left"/>
    </xf>
    <xf numFmtId="0" fontId="1" fillId="0" borderId="0" xfId="0" applyFont="1" applyAlignment="1" applyProtection="1">
      <alignment horizontal="center"/>
      <protection locked="0"/>
    </xf>
    <xf numFmtId="0" fontId="1" fillId="0" borderId="2" xfId="1" applyFont="1" applyFill="1" applyBorder="1" applyAlignment="1" applyProtection="1">
      <alignment horizontal="center" vertical="center" wrapText="1"/>
    </xf>
    <xf numFmtId="0" fontId="3" fillId="5" borderId="2" xfId="1" applyFont="1" applyFill="1" applyBorder="1" applyAlignment="1" applyProtection="1">
      <alignment horizontal="center" vertical="center" wrapText="1"/>
    </xf>
    <xf numFmtId="0" fontId="1" fillId="0" borderId="2" xfId="1" applyFont="1" applyFill="1" applyBorder="1" applyAlignment="1">
      <alignment horizontal="center" vertical="center" wrapText="1"/>
    </xf>
    <xf numFmtId="0" fontId="1" fillId="0" borderId="2" xfId="1" applyFont="1" applyBorder="1" applyAlignment="1">
      <alignment horizontal="center" vertical="center"/>
    </xf>
    <xf numFmtId="0" fontId="1" fillId="0" borderId="2" xfId="1" applyFont="1" applyBorder="1" applyAlignment="1">
      <alignment horizontal="center" vertical="center" wrapText="1"/>
    </xf>
    <xf numFmtId="49" fontId="3" fillId="0" borderId="20" xfId="1" applyNumberFormat="1" applyFont="1" applyBorder="1" applyAlignment="1" applyProtection="1">
      <alignment horizontal="center" vertical="center"/>
      <protection locked="0"/>
    </xf>
    <xf numFmtId="49" fontId="3" fillId="0" borderId="10" xfId="1" applyNumberFormat="1" applyFont="1" applyBorder="1" applyAlignment="1" applyProtection="1">
      <alignment horizontal="center" vertical="center"/>
      <protection locked="0"/>
    </xf>
    <xf numFmtId="0" fontId="1" fillId="0" borderId="31" xfId="1" applyFont="1" applyFill="1" applyBorder="1" applyAlignment="1" applyProtection="1">
      <alignment horizontal="center" vertical="center" wrapText="1"/>
    </xf>
    <xf numFmtId="0" fontId="3" fillId="5" borderId="31" xfId="1" applyFont="1" applyFill="1" applyBorder="1" applyAlignment="1" applyProtection="1">
      <alignment horizontal="center" vertical="center" wrapText="1"/>
    </xf>
    <xf numFmtId="0" fontId="1" fillId="0" borderId="32" xfId="1" applyFont="1" applyFill="1" applyBorder="1" applyAlignment="1" applyProtection="1">
      <alignment horizontal="center" vertical="center" wrapText="1"/>
    </xf>
    <xf numFmtId="0" fontId="1" fillId="0" borderId="33" xfId="1" applyFont="1" applyFill="1" applyBorder="1" applyAlignment="1" applyProtection="1">
      <alignment horizontal="center" vertical="center" wrapText="1"/>
    </xf>
    <xf numFmtId="0" fontId="1" fillId="0" borderId="3" xfId="1" applyFont="1" applyFill="1" applyBorder="1" applyAlignment="1" applyProtection="1">
      <alignment horizontal="center" vertical="center" wrapText="1"/>
    </xf>
    <xf numFmtId="0" fontId="1" fillId="10" borderId="0" xfId="0" applyFont="1" applyFill="1" applyAlignment="1" applyProtection="1">
      <alignment horizontal="center"/>
      <protection locked="0"/>
    </xf>
    <xf numFmtId="0" fontId="1" fillId="0" borderId="0" xfId="0" applyFont="1" applyAlignment="1">
      <alignment horizontal="center"/>
    </xf>
    <xf numFmtId="49" fontId="3" fillId="0" borderId="9" xfId="1" applyNumberFormat="1" applyFont="1" applyBorder="1" applyAlignment="1" applyProtection="1">
      <alignment horizontal="center" vertical="center"/>
      <protection locked="0"/>
    </xf>
    <xf numFmtId="0" fontId="1" fillId="0" borderId="34" xfId="1" applyFont="1" applyFill="1" applyBorder="1" applyAlignment="1" applyProtection="1">
      <alignment horizontal="center" vertical="center" wrapText="1"/>
    </xf>
    <xf numFmtId="0" fontId="1" fillId="0" borderId="35" xfId="1" applyFont="1" applyFill="1" applyBorder="1" applyAlignment="1" applyProtection="1">
      <alignment horizontal="center" vertical="center" wrapText="1"/>
    </xf>
    <xf numFmtId="0" fontId="1" fillId="0" borderId="36" xfId="1" applyFont="1" applyFill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1" fillId="0" borderId="5" xfId="1" applyFont="1" applyBorder="1" applyAlignment="1">
      <alignment horizontal="center" vertical="center"/>
    </xf>
    <xf numFmtId="0" fontId="1" fillId="0" borderId="33" xfId="1" applyFont="1" applyBorder="1" applyAlignment="1">
      <alignment horizontal="center" vertical="center"/>
    </xf>
    <xf numFmtId="0" fontId="1" fillId="0" borderId="31" xfId="1" applyFont="1" applyBorder="1" applyAlignment="1">
      <alignment horizontal="center" vertical="center"/>
    </xf>
    <xf numFmtId="0" fontId="1" fillId="0" borderId="30" xfId="1" applyFont="1" applyBorder="1" applyAlignment="1">
      <alignment horizontal="center" vertical="center" wrapText="1"/>
    </xf>
    <xf numFmtId="0" fontId="1" fillId="0" borderId="24" xfId="1" applyFont="1" applyBorder="1" applyAlignment="1">
      <alignment horizontal="center" vertical="center" wrapText="1"/>
    </xf>
    <xf numFmtId="0" fontId="1" fillId="0" borderId="6" xfId="1" applyFont="1" applyBorder="1" applyAlignment="1">
      <alignment horizontal="center" vertical="center" wrapText="1"/>
    </xf>
    <xf numFmtId="0" fontId="11" fillId="0" borderId="0" xfId="0" applyFont="1" applyFill="1" applyAlignment="1" applyProtection="1">
      <alignment horizontal="center"/>
      <protection locked="0"/>
    </xf>
    <xf numFmtId="0" fontId="1" fillId="0" borderId="25" xfId="1" applyFont="1" applyBorder="1" applyAlignment="1">
      <alignment horizontal="center" vertical="center" wrapText="1"/>
    </xf>
    <xf numFmtId="0" fontId="1" fillId="0" borderId="26" xfId="1" applyFont="1" applyBorder="1" applyAlignment="1">
      <alignment horizontal="center" vertical="center" wrapText="1"/>
    </xf>
    <xf numFmtId="0" fontId="1" fillId="0" borderId="27" xfId="1" applyFont="1" applyBorder="1" applyAlignment="1">
      <alignment horizontal="center" vertical="center" wrapText="1"/>
    </xf>
    <xf numFmtId="0" fontId="3" fillId="0" borderId="0" xfId="0" applyFont="1" applyFill="1" applyAlignment="1" applyProtection="1">
      <alignment horizontal="center"/>
      <protection locked="0"/>
    </xf>
    <xf numFmtId="0" fontId="8" fillId="0" borderId="28" xfId="0" applyFont="1" applyBorder="1" applyAlignment="1">
      <alignment horizontal="center" vertical="center" wrapText="1"/>
    </xf>
    <xf numFmtId="0" fontId="8" fillId="0" borderId="29" xfId="0" applyFont="1" applyBorder="1" applyAlignment="1">
      <alignment horizontal="center" vertical="center" wrapText="1"/>
    </xf>
    <xf numFmtId="0" fontId="8" fillId="0" borderId="17" xfId="0" applyFont="1" applyBorder="1" applyAlignment="1">
      <alignment horizontal="center" vertical="center" wrapText="1"/>
    </xf>
    <xf numFmtId="0" fontId="1" fillId="0" borderId="18" xfId="1" applyFont="1" applyBorder="1" applyAlignment="1">
      <alignment horizontal="center" vertical="center" wrapText="1"/>
    </xf>
    <xf numFmtId="0" fontId="1" fillId="0" borderId="19" xfId="1" applyFont="1" applyBorder="1" applyAlignment="1">
      <alignment horizontal="center" vertical="center" wrapText="1"/>
    </xf>
    <xf numFmtId="49" fontId="9" fillId="0" borderId="20" xfId="1" applyNumberFormat="1" applyFont="1" applyBorder="1" applyAlignment="1" applyProtection="1">
      <alignment horizontal="center" vertical="center"/>
      <protection locked="0"/>
    </xf>
    <xf numFmtId="49" fontId="9" fillId="0" borderId="10" xfId="1" applyNumberFormat="1" applyFont="1" applyBorder="1" applyAlignment="1" applyProtection="1">
      <alignment horizontal="center" vertical="center"/>
      <protection locked="0"/>
    </xf>
    <xf numFmtId="0" fontId="20" fillId="0" borderId="2" xfId="1" applyFont="1" applyFill="1" applyBorder="1" applyAlignment="1" applyProtection="1">
      <alignment horizontal="center" vertical="center" wrapText="1"/>
    </xf>
    <xf numFmtId="0" fontId="1" fillId="0" borderId="21" xfId="1" applyFont="1" applyFill="1" applyBorder="1" applyAlignment="1" applyProtection="1">
      <alignment horizontal="center" vertical="center" wrapText="1"/>
    </xf>
    <xf numFmtId="0" fontId="1" fillId="0" borderId="22" xfId="1" applyFont="1" applyFill="1" applyBorder="1" applyAlignment="1" applyProtection="1">
      <alignment horizontal="center" vertical="center" wrapText="1"/>
    </xf>
    <xf numFmtId="0" fontId="1" fillId="0" borderId="23" xfId="1" applyFont="1" applyFill="1" applyBorder="1" applyAlignment="1" applyProtection="1">
      <alignment horizontal="center" vertical="center" wrapText="1"/>
    </xf>
  </cellXfs>
  <cellStyles count="4">
    <cellStyle name="Обычный" xfId="0" builtinId="0"/>
    <cellStyle name="Обычный_Лист1" xfId="1"/>
    <cellStyle name="Обычный_Лист1_1" xfId="2"/>
    <cellStyle name="Процентный" xfId="3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9"/>
  <sheetViews>
    <sheetView view="pageBreakPreview" zoomScaleNormal="100" zoomScaleSheetLayoutView="100" workbookViewId="0">
      <selection activeCell="J25" sqref="J25"/>
    </sheetView>
  </sheetViews>
  <sheetFormatPr defaultRowHeight="15" x14ac:dyDescent="0.25"/>
  <cols>
    <col min="1" max="1" width="5.42578125" style="1" customWidth="1"/>
    <col min="2" max="2" width="22.140625" style="1" customWidth="1"/>
    <col min="3" max="3" width="10" style="1" customWidth="1"/>
    <col min="4" max="5" width="9.140625" style="1" customWidth="1"/>
    <col min="6" max="6" width="8.140625" style="1" customWidth="1"/>
    <col min="7" max="7" width="13" style="1" customWidth="1"/>
    <col min="8" max="8" width="13.85546875" style="1" customWidth="1"/>
    <col min="9" max="9" width="9.140625" style="1" customWidth="1"/>
    <col min="10" max="10" width="10.42578125" style="1" customWidth="1"/>
    <col min="11" max="11" width="13.5703125" style="1" customWidth="1"/>
    <col min="12" max="12" width="9.140625" style="1" customWidth="1"/>
  </cols>
  <sheetData>
    <row r="1" spans="1:12" x14ac:dyDescent="0.25">
      <c r="B1" s="32" t="s">
        <v>0</v>
      </c>
      <c r="C1" s="32"/>
      <c r="D1" s="32"/>
      <c r="E1" s="32"/>
      <c r="F1" s="32"/>
      <c r="G1" s="32"/>
      <c r="H1" s="32"/>
      <c r="I1" s="32"/>
      <c r="J1" s="32"/>
      <c r="K1" s="32"/>
      <c r="L1" s="32"/>
    </row>
    <row r="2" spans="1:12" x14ac:dyDescent="0.25">
      <c r="B2" s="137" t="s">
        <v>1</v>
      </c>
      <c r="C2" s="137" t="s">
        <v>1</v>
      </c>
      <c r="D2" s="137"/>
      <c r="E2" s="137"/>
      <c r="F2" s="137"/>
      <c r="G2" s="137"/>
      <c r="H2" s="137"/>
      <c r="I2" s="137"/>
      <c r="J2" s="137"/>
      <c r="K2" s="137"/>
    </row>
    <row r="3" spans="1:12" ht="15.75" thickBot="1" x14ac:dyDescent="0.3"/>
    <row r="4" spans="1:12" ht="15.75" thickBot="1" x14ac:dyDescent="0.3">
      <c r="A4" s="203" t="s">
        <v>2</v>
      </c>
      <c r="B4" s="204" t="s">
        <v>3</v>
      </c>
      <c r="C4" s="205" t="s">
        <v>73</v>
      </c>
      <c r="D4" s="206"/>
      <c r="E4" s="206"/>
      <c r="F4" s="206"/>
      <c r="G4" s="206"/>
      <c r="H4" s="206"/>
      <c r="I4" s="206"/>
      <c r="J4" s="206"/>
      <c r="K4" s="206"/>
      <c r="L4" s="206"/>
    </row>
    <row r="5" spans="1:12" ht="34.5" customHeight="1" x14ac:dyDescent="0.25">
      <c r="A5" s="203"/>
      <c r="B5" s="204"/>
      <c r="C5" s="209" t="s">
        <v>7</v>
      </c>
      <c r="D5" s="207" t="s">
        <v>4</v>
      </c>
      <c r="E5" s="207"/>
      <c r="F5" s="207"/>
      <c r="G5" s="207" t="s">
        <v>5</v>
      </c>
      <c r="H5" s="207"/>
      <c r="I5" s="207"/>
      <c r="J5" s="208" t="s">
        <v>6</v>
      </c>
      <c r="K5" s="208"/>
      <c r="L5" s="208"/>
    </row>
    <row r="6" spans="1:12" ht="33.75" customHeight="1" x14ac:dyDescent="0.25">
      <c r="A6" s="203"/>
      <c r="B6" s="204"/>
      <c r="C6" s="210"/>
      <c r="D6" s="200" t="s">
        <v>8</v>
      </c>
      <c r="E6" s="200" t="s">
        <v>9</v>
      </c>
      <c r="F6" s="200" t="s">
        <v>10</v>
      </c>
      <c r="G6" s="200" t="s">
        <v>8</v>
      </c>
      <c r="H6" s="202" t="s">
        <v>11</v>
      </c>
      <c r="I6" s="200" t="s">
        <v>10</v>
      </c>
      <c r="J6" s="201" t="s">
        <v>8</v>
      </c>
      <c r="K6" s="200" t="s">
        <v>9</v>
      </c>
      <c r="L6" s="200" t="s">
        <v>10</v>
      </c>
    </row>
    <row r="7" spans="1:12" ht="42" customHeight="1" x14ac:dyDescent="0.25">
      <c r="A7" s="203"/>
      <c r="B7" s="204"/>
      <c r="C7" s="207"/>
      <c r="D7" s="200"/>
      <c r="E7" s="200"/>
      <c r="F7" s="200"/>
      <c r="G7" s="200"/>
      <c r="H7" s="202"/>
      <c r="I7" s="200"/>
      <c r="J7" s="201"/>
      <c r="K7" s="200"/>
      <c r="L7" s="200"/>
    </row>
    <row r="8" spans="1:12" x14ac:dyDescent="0.25">
      <c r="A8" s="77">
        <v>1</v>
      </c>
      <c r="B8" s="78">
        <v>2</v>
      </c>
      <c r="C8" s="77">
        <v>3</v>
      </c>
      <c r="D8" s="78">
        <v>4</v>
      </c>
      <c r="E8" s="77">
        <v>5</v>
      </c>
      <c r="F8" s="78">
        <v>6</v>
      </c>
      <c r="G8" s="77">
        <v>7</v>
      </c>
      <c r="H8" s="78">
        <v>8</v>
      </c>
      <c r="I8" s="77">
        <v>9</v>
      </c>
      <c r="J8" s="78">
        <v>10</v>
      </c>
      <c r="K8" s="77">
        <v>11</v>
      </c>
      <c r="L8" s="139">
        <v>12</v>
      </c>
    </row>
    <row r="9" spans="1:12" x14ac:dyDescent="0.25">
      <c r="A9" s="108">
        <v>1</v>
      </c>
      <c r="B9" s="4" t="s">
        <v>12</v>
      </c>
      <c r="C9" s="35">
        <f t="shared" ref="C9:I9" si="0">SUM(C10,C11,C19)</f>
        <v>250</v>
      </c>
      <c r="D9" s="36">
        <f t="shared" si="0"/>
        <v>227.7</v>
      </c>
      <c r="E9" s="36">
        <f t="shared" si="0"/>
        <v>227.7</v>
      </c>
      <c r="F9" s="36">
        <f t="shared" si="0"/>
        <v>0</v>
      </c>
      <c r="G9" s="62">
        <f t="shared" si="0"/>
        <v>8785119.7200000007</v>
      </c>
      <c r="H9" s="62">
        <f t="shared" si="0"/>
        <v>8785119.7200000007</v>
      </c>
      <c r="I9" s="62">
        <f t="shared" si="0"/>
        <v>0</v>
      </c>
      <c r="J9" s="30">
        <f>G9/D9</f>
        <v>38581.992621870886</v>
      </c>
      <c r="K9" s="30">
        <f>H9/E9</f>
        <v>38581.992621870886</v>
      </c>
      <c r="L9" s="30" t="e">
        <f>I9/F9</f>
        <v>#DIV/0!</v>
      </c>
    </row>
    <row r="10" spans="1:12" ht="51" x14ac:dyDescent="0.25">
      <c r="A10" s="113" t="s">
        <v>13</v>
      </c>
      <c r="B10" s="6" t="s">
        <v>14</v>
      </c>
      <c r="C10" s="7">
        <v>1</v>
      </c>
      <c r="D10" s="5">
        <f>E10+F10</f>
        <v>1</v>
      </c>
      <c r="E10" s="8">
        <v>1</v>
      </c>
      <c r="F10" s="8"/>
      <c r="G10" s="23">
        <f>H10+I10</f>
        <v>66894.12</v>
      </c>
      <c r="H10" s="24">
        <v>66894.12</v>
      </c>
      <c r="I10" s="24"/>
      <c r="J10" s="171">
        <f t="shared" ref="J10:L25" si="1">G10/D10</f>
        <v>66894.12</v>
      </c>
      <c r="K10" s="23">
        <f t="shared" si="1"/>
        <v>66894.12</v>
      </c>
      <c r="L10" s="23">
        <v>0</v>
      </c>
    </row>
    <row r="11" spans="1:12" x14ac:dyDescent="0.25">
      <c r="A11" s="53" t="s">
        <v>15</v>
      </c>
      <c r="B11" s="9" t="s">
        <v>16</v>
      </c>
      <c r="C11" s="64">
        <f>SUM(C12:C15,C17:C18)</f>
        <v>75</v>
      </c>
      <c r="D11" s="65">
        <f t="shared" ref="D11:I11" si="2">SUM(D12:D15,D17:D18)</f>
        <v>67</v>
      </c>
      <c r="E11" s="65">
        <f t="shared" si="2"/>
        <v>67</v>
      </c>
      <c r="F11" s="65">
        <f t="shared" si="2"/>
        <v>0</v>
      </c>
      <c r="G11" s="66">
        <f t="shared" si="2"/>
        <v>2773923.15</v>
      </c>
      <c r="H11" s="66">
        <f t="shared" si="2"/>
        <v>2773923.15</v>
      </c>
      <c r="I11" s="66">
        <f t="shared" si="2"/>
        <v>0</v>
      </c>
      <c r="J11" s="63">
        <f t="shared" si="1"/>
        <v>41401.838059701491</v>
      </c>
      <c r="K11" s="63">
        <f t="shared" si="1"/>
        <v>41401.838059701491</v>
      </c>
      <c r="L11" s="63" t="e">
        <f t="shared" si="1"/>
        <v>#DIV/0!</v>
      </c>
    </row>
    <row r="12" spans="1:12" x14ac:dyDescent="0.25">
      <c r="A12" s="54" t="s">
        <v>17</v>
      </c>
      <c r="B12" s="39" t="s">
        <v>18</v>
      </c>
      <c r="C12" s="40">
        <v>3</v>
      </c>
      <c r="D12" s="42">
        <f t="shared" ref="D12:D28" si="3">E12+F12</f>
        <v>3</v>
      </c>
      <c r="E12" s="41">
        <v>3</v>
      </c>
      <c r="F12" s="41"/>
      <c r="G12" s="28">
        <f t="shared" ref="G12:G28" si="4">H12+I12</f>
        <v>245160.08</v>
      </c>
      <c r="H12" s="68">
        <v>245160.08</v>
      </c>
      <c r="I12" s="68"/>
      <c r="J12" s="29">
        <f>G12/D12</f>
        <v>81720.026666666658</v>
      </c>
      <c r="K12" s="23">
        <f t="shared" si="1"/>
        <v>81720.026666666658</v>
      </c>
      <c r="L12" s="23" t="e">
        <f t="shared" si="1"/>
        <v>#DIV/0!</v>
      </c>
    </row>
    <row r="13" spans="1:12" ht="54" customHeight="1" x14ac:dyDescent="0.25">
      <c r="A13" s="112" t="s">
        <v>19</v>
      </c>
      <c r="B13" s="47" t="s">
        <v>20</v>
      </c>
      <c r="C13" s="48">
        <v>22</v>
      </c>
      <c r="D13" s="50">
        <f t="shared" si="3"/>
        <v>21</v>
      </c>
      <c r="E13" s="49">
        <v>21</v>
      </c>
      <c r="F13" s="49"/>
      <c r="G13" s="27">
        <f t="shared" si="4"/>
        <v>863623.98</v>
      </c>
      <c r="H13" s="67">
        <v>863623.98</v>
      </c>
      <c r="I13" s="67"/>
      <c r="J13" s="69">
        <f t="shared" si="1"/>
        <v>41124.951428571425</v>
      </c>
      <c r="K13" s="23">
        <f t="shared" si="1"/>
        <v>41124.951428571425</v>
      </c>
      <c r="L13" s="23" t="e">
        <f t="shared" si="1"/>
        <v>#DIV/0!</v>
      </c>
    </row>
    <row r="14" spans="1:12" x14ac:dyDescent="0.25">
      <c r="A14" s="10" t="s">
        <v>21</v>
      </c>
      <c r="B14" s="6" t="s">
        <v>22</v>
      </c>
      <c r="C14" s="7">
        <v>0</v>
      </c>
      <c r="D14" s="5">
        <f>E14+F14</f>
        <v>0</v>
      </c>
      <c r="E14" s="8">
        <v>0</v>
      </c>
      <c r="F14" s="8"/>
      <c r="G14" s="23">
        <f t="shared" si="4"/>
        <v>0</v>
      </c>
      <c r="H14" s="24">
        <v>0</v>
      </c>
      <c r="I14" s="24"/>
      <c r="J14" s="23">
        <v>0</v>
      </c>
      <c r="K14" s="23">
        <v>0</v>
      </c>
      <c r="L14" s="23">
        <v>0</v>
      </c>
    </row>
    <row r="15" spans="1:12" ht="25.5" x14ac:dyDescent="0.25">
      <c r="A15" s="10" t="s">
        <v>23</v>
      </c>
      <c r="B15" s="6" t="s">
        <v>24</v>
      </c>
      <c r="C15" s="7">
        <v>16</v>
      </c>
      <c r="D15" s="5">
        <f t="shared" si="3"/>
        <v>12</v>
      </c>
      <c r="E15" s="8">
        <v>12</v>
      </c>
      <c r="F15" s="8"/>
      <c r="G15" s="23">
        <f t="shared" si="4"/>
        <v>537023.31000000006</v>
      </c>
      <c r="H15" s="24">
        <v>537023.31000000006</v>
      </c>
      <c r="I15" s="24"/>
      <c r="J15" s="23">
        <f t="shared" si="1"/>
        <v>44751.942500000005</v>
      </c>
      <c r="K15" s="23">
        <f t="shared" si="1"/>
        <v>44751.942500000005</v>
      </c>
      <c r="L15" s="23" t="e">
        <f t="shared" si="1"/>
        <v>#DIV/0!</v>
      </c>
    </row>
    <row r="16" spans="1:12" ht="78.75" customHeight="1" x14ac:dyDescent="0.25">
      <c r="A16" s="111" t="s">
        <v>25</v>
      </c>
      <c r="B16" s="43" t="s">
        <v>26</v>
      </c>
      <c r="C16" s="44">
        <v>16</v>
      </c>
      <c r="D16" s="22">
        <f t="shared" si="3"/>
        <v>12</v>
      </c>
      <c r="E16" s="45">
        <f>E15</f>
        <v>12</v>
      </c>
      <c r="F16" s="45"/>
      <c r="G16" s="70">
        <f t="shared" si="4"/>
        <v>537023.31000000006</v>
      </c>
      <c r="H16" s="71">
        <f>H15</f>
        <v>537023.31000000006</v>
      </c>
      <c r="I16" s="71"/>
      <c r="J16" s="72">
        <f t="shared" si="1"/>
        <v>44751.942500000005</v>
      </c>
      <c r="K16" s="23">
        <f t="shared" si="1"/>
        <v>44751.942500000005</v>
      </c>
      <c r="L16" s="23" t="e">
        <f t="shared" si="1"/>
        <v>#DIV/0!</v>
      </c>
    </row>
    <row r="17" spans="1:12" ht="25.5" x14ac:dyDescent="0.25">
      <c r="A17" s="10" t="s">
        <v>27</v>
      </c>
      <c r="B17" s="6" t="s">
        <v>28</v>
      </c>
      <c r="C17" s="7">
        <v>2</v>
      </c>
      <c r="D17" s="5">
        <f t="shared" si="3"/>
        <v>2</v>
      </c>
      <c r="E17" s="8">
        <v>2</v>
      </c>
      <c r="F17" s="8"/>
      <c r="G17" s="23">
        <f t="shared" si="4"/>
        <v>75619.399999999994</v>
      </c>
      <c r="H17" s="24">
        <v>75619.399999999994</v>
      </c>
      <c r="I17" s="24"/>
      <c r="J17" s="23">
        <f t="shared" si="1"/>
        <v>37809.699999999997</v>
      </c>
      <c r="K17" s="23">
        <f t="shared" si="1"/>
        <v>37809.699999999997</v>
      </c>
      <c r="L17" s="23" t="e">
        <f t="shared" si="1"/>
        <v>#DIV/0!</v>
      </c>
    </row>
    <row r="18" spans="1:12" x14ac:dyDescent="0.25">
      <c r="A18" s="10" t="s">
        <v>29</v>
      </c>
      <c r="B18" s="11" t="s">
        <v>30</v>
      </c>
      <c r="C18" s="7">
        <v>32</v>
      </c>
      <c r="D18" s="5">
        <f>E18+F18</f>
        <v>29</v>
      </c>
      <c r="E18" s="8">
        <v>29</v>
      </c>
      <c r="F18" s="8"/>
      <c r="G18" s="23">
        <f>H18+I18</f>
        <v>1052496.3799999999</v>
      </c>
      <c r="H18" s="24">
        <v>1052496.3799999999</v>
      </c>
      <c r="I18" s="24"/>
      <c r="J18" s="23">
        <f>G18/D18</f>
        <v>36292.978620689653</v>
      </c>
      <c r="K18" s="23">
        <f t="shared" ref="K18" si="5">H18/E18</f>
        <v>36292.978620689653</v>
      </c>
      <c r="L18" s="23">
        <v>0</v>
      </c>
    </row>
    <row r="19" spans="1:12" ht="27" x14ac:dyDescent="0.25">
      <c r="A19" s="53" t="s">
        <v>31</v>
      </c>
      <c r="B19" s="12" t="s">
        <v>32</v>
      </c>
      <c r="C19" s="64">
        <f>C20</f>
        <v>174</v>
      </c>
      <c r="D19" s="65">
        <f t="shared" ref="D19:I19" si="6">D20</f>
        <v>159.69999999999999</v>
      </c>
      <c r="E19" s="65">
        <f t="shared" si="6"/>
        <v>159.69999999999999</v>
      </c>
      <c r="F19" s="65">
        <f t="shared" si="6"/>
        <v>0</v>
      </c>
      <c r="G19" s="66">
        <f t="shared" si="6"/>
        <v>5944302.4500000002</v>
      </c>
      <c r="H19" s="66">
        <f t="shared" si="6"/>
        <v>5944302.4500000002</v>
      </c>
      <c r="I19" s="66">
        <f t="shared" si="6"/>
        <v>0</v>
      </c>
      <c r="J19" s="63">
        <f t="shared" si="1"/>
        <v>37221.680964308085</v>
      </c>
      <c r="K19" s="63">
        <f t="shared" si="1"/>
        <v>37221.680964308085</v>
      </c>
      <c r="L19" s="63" t="e">
        <f t="shared" si="1"/>
        <v>#DIV/0!</v>
      </c>
    </row>
    <row r="20" spans="1:12" ht="66" customHeight="1" x14ac:dyDescent="0.25">
      <c r="A20" s="110" t="s">
        <v>33</v>
      </c>
      <c r="B20" s="57" t="s">
        <v>34</v>
      </c>
      <c r="C20" s="58">
        <v>174</v>
      </c>
      <c r="D20" s="60">
        <f t="shared" si="3"/>
        <v>159.69999999999999</v>
      </c>
      <c r="E20" s="59">
        <v>159.69999999999999</v>
      </c>
      <c r="F20" s="59"/>
      <c r="G20" s="73">
        <f t="shared" si="4"/>
        <v>5944302.4500000002</v>
      </c>
      <c r="H20" s="74">
        <v>5944302.4500000002</v>
      </c>
      <c r="I20" s="74"/>
      <c r="J20" s="75">
        <f t="shared" si="1"/>
        <v>37221.680964308085</v>
      </c>
      <c r="K20" s="23">
        <f t="shared" si="1"/>
        <v>37221.680964308085</v>
      </c>
      <c r="L20" s="23" t="e">
        <f t="shared" si="1"/>
        <v>#DIV/0!</v>
      </c>
    </row>
    <row r="21" spans="1:12" ht="38.25" x14ac:dyDescent="0.25">
      <c r="A21" s="109" t="s">
        <v>35</v>
      </c>
      <c r="B21" s="14" t="s">
        <v>36</v>
      </c>
      <c r="C21" s="37">
        <f>SUM(C22:C25)</f>
        <v>19</v>
      </c>
      <c r="D21" s="38">
        <f t="shared" ref="D21:I21" si="7">SUM(D22:D25)</f>
        <v>16.5</v>
      </c>
      <c r="E21" s="38">
        <f t="shared" si="7"/>
        <v>16.5</v>
      </c>
      <c r="F21" s="38">
        <f t="shared" si="7"/>
        <v>0</v>
      </c>
      <c r="G21" s="76">
        <f t="shared" si="7"/>
        <v>797649.58000000007</v>
      </c>
      <c r="H21" s="76">
        <f t="shared" si="7"/>
        <v>797649.58000000007</v>
      </c>
      <c r="I21" s="76">
        <f t="shared" si="7"/>
        <v>0</v>
      </c>
      <c r="J21" s="30">
        <f t="shared" si="1"/>
        <v>48342.398787878796</v>
      </c>
      <c r="K21" s="30">
        <f t="shared" si="1"/>
        <v>48342.398787878796</v>
      </c>
      <c r="L21" s="30" t="e">
        <f t="shared" si="1"/>
        <v>#DIV/0!</v>
      </c>
    </row>
    <row r="22" spans="1:12" ht="25.5" x14ac:dyDescent="0.25">
      <c r="A22" s="10" t="s">
        <v>37</v>
      </c>
      <c r="B22" s="6" t="s">
        <v>38</v>
      </c>
      <c r="C22" s="7">
        <v>1</v>
      </c>
      <c r="D22" s="5">
        <f t="shared" si="3"/>
        <v>0</v>
      </c>
      <c r="E22" s="8">
        <v>0</v>
      </c>
      <c r="F22" s="8"/>
      <c r="G22" s="23">
        <f t="shared" si="4"/>
        <v>0</v>
      </c>
      <c r="H22" s="24"/>
      <c r="I22" s="24"/>
      <c r="J22" s="23" t="e">
        <f t="shared" si="1"/>
        <v>#DIV/0!</v>
      </c>
      <c r="K22" s="23" t="e">
        <f t="shared" si="1"/>
        <v>#DIV/0!</v>
      </c>
      <c r="L22" s="23" t="e">
        <f t="shared" si="1"/>
        <v>#DIV/0!</v>
      </c>
    </row>
    <row r="23" spans="1:12" ht="38.25" x14ac:dyDescent="0.25">
      <c r="A23" s="10" t="s">
        <v>39</v>
      </c>
      <c r="B23" s="6" t="s">
        <v>40</v>
      </c>
      <c r="C23" s="7">
        <v>3</v>
      </c>
      <c r="D23" s="5">
        <f t="shared" si="3"/>
        <v>2</v>
      </c>
      <c r="E23" s="8">
        <v>2</v>
      </c>
      <c r="F23" s="8"/>
      <c r="G23" s="23">
        <f t="shared" si="4"/>
        <v>232988.29</v>
      </c>
      <c r="H23" s="24">
        <v>232988.29</v>
      </c>
      <c r="I23" s="24"/>
      <c r="J23" s="23">
        <f t="shared" si="1"/>
        <v>116494.145</v>
      </c>
      <c r="K23" s="23">
        <f t="shared" si="1"/>
        <v>116494.145</v>
      </c>
      <c r="L23" s="23" t="e">
        <f t="shared" si="1"/>
        <v>#DIV/0!</v>
      </c>
    </row>
    <row r="24" spans="1:12" ht="51" x14ac:dyDescent="0.25">
      <c r="A24" s="10" t="s">
        <v>41</v>
      </c>
      <c r="B24" s="6" t="s">
        <v>42</v>
      </c>
      <c r="C24" s="7">
        <v>0</v>
      </c>
      <c r="D24" s="5">
        <f t="shared" si="3"/>
        <v>0</v>
      </c>
      <c r="E24" s="8">
        <v>0</v>
      </c>
      <c r="F24" s="8"/>
      <c r="G24" s="23">
        <f t="shared" si="4"/>
        <v>0</v>
      </c>
      <c r="H24" s="24"/>
      <c r="I24" s="24"/>
      <c r="J24" s="23" t="e">
        <f t="shared" si="1"/>
        <v>#DIV/0!</v>
      </c>
      <c r="K24" s="23" t="e">
        <f t="shared" si="1"/>
        <v>#DIV/0!</v>
      </c>
      <c r="L24" s="23" t="e">
        <f t="shared" si="1"/>
        <v>#DIV/0!</v>
      </c>
    </row>
    <row r="25" spans="1:12" ht="26.25" x14ac:dyDescent="0.25">
      <c r="A25" s="10" t="s">
        <v>43</v>
      </c>
      <c r="B25" s="15" t="s">
        <v>44</v>
      </c>
      <c r="C25" s="7">
        <v>15</v>
      </c>
      <c r="D25" s="5">
        <f t="shared" si="3"/>
        <v>14.5</v>
      </c>
      <c r="E25" s="8">
        <v>14.5</v>
      </c>
      <c r="F25" s="8"/>
      <c r="G25" s="23">
        <f t="shared" si="4"/>
        <v>564661.29</v>
      </c>
      <c r="H25" s="24">
        <v>564661.29</v>
      </c>
      <c r="I25" s="24"/>
      <c r="J25" s="23">
        <f t="shared" si="1"/>
        <v>38942.157931034482</v>
      </c>
      <c r="K25" s="23">
        <f t="shared" si="1"/>
        <v>38942.157931034482</v>
      </c>
      <c r="L25" s="23" t="e">
        <f t="shared" si="1"/>
        <v>#DIV/0!</v>
      </c>
    </row>
    <row r="26" spans="1:12" ht="26.25" x14ac:dyDescent="0.25">
      <c r="A26" s="109" t="s">
        <v>45</v>
      </c>
      <c r="B26" s="16" t="s">
        <v>46</v>
      </c>
      <c r="C26" s="37">
        <f>SUM(C27:C28)</f>
        <v>54</v>
      </c>
      <c r="D26" s="38">
        <f t="shared" ref="D26:I26" si="8">SUM(D27:D28)</f>
        <v>45</v>
      </c>
      <c r="E26" s="38">
        <f t="shared" si="8"/>
        <v>45</v>
      </c>
      <c r="F26" s="38">
        <f t="shared" si="8"/>
        <v>0</v>
      </c>
      <c r="G26" s="76">
        <f t="shared" si="8"/>
        <v>1028431.45</v>
      </c>
      <c r="H26" s="76">
        <f t="shared" si="8"/>
        <v>1028431.45</v>
      </c>
      <c r="I26" s="76">
        <f t="shared" si="8"/>
        <v>0</v>
      </c>
      <c r="J26" s="30">
        <f t="shared" ref="J26:L28" si="9">G26/D26</f>
        <v>22854.03222222222</v>
      </c>
      <c r="K26" s="30">
        <f>H26/E26</f>
        <v>22854.03222222222</v>
      </c>
      <c r="L26" s="30" t="e">
        <f t="shared" si="9"/>
        <v>#DIV/0!</v>
      </c>
    </row>
    <row r="27" spans="1:12" ht="25.5" x14ac:dyDescent="0.25">
      <c r="A27" s="10" t="s">
        <v>47</v>
      </c>
      <c r="B27" s="6" t="s">
        <v>48</v>
      </c>
      <c r="C27" s="7">
        <v>3</v>
      </c>
      <c r="D27" s="5">
        <f t="shared" si="3"/>
        <v>3</v>
      </c>
      <c r="E27" s="8">
        <v>3</v>
      </c>
      <c r="F27" s="8"/>
      <c r="G27" s="23">
        <f t="shared" si="4"/>
        <v>123062.6</v>
      </c>
      <c r="H27" s="24">
        <v>123062.6</v>
      </c>
      <c r="I27" s="24"/>
      <c r="J27" s="23">
        <f t="shared" si="9"/>
        <v>41020.866666666669</v>
      </c>
      <c r="K27" s="23">
        <f t="shared" si="9"/>
        <v>41020.866666666669</v>
      </c>
      <c r="L27" s="23" t="e">
        <f t="shared" si="9"/>
        <v>#DIV/0!</v>
      </c>
    </row>
    <row r="28" spans="1:12" ht="51.75" thickBot="1" x14ac:dyDescent="0.3">
      <c r="A28" s="10" t="s">
        <v>49</v>
      </c>
      <c r="B28" s="17" t="s">
        <v>50</v>
      </c>
      <c r="C28" s="18">
        <v>51</v>
      </c>
      <c r="D28" s="20">
        <f t="shared" si="3"/>
        <v>42</v>
      </c>
      <c r="E28" s="19">
        <v>42</v>
      </c>
      <c r="F28" s="19"/>
      <c r="G28" s="25">
        <f t="shared" si="4"/>
        <v>905368.85</v>
      </c>
      <c r="H28" s="26">
        <v>905368.85</v>
      </c>
      <c r="I28" s="26"/>
      <c r="J28" s="25">
        <f t="shared" si="9"/>
        <v>21556.40119047619</v>
      </c>
      <c r="K28" s="25">
        <f t="shared" si="9"/>
        <v>21556.40119047619</v>
      </c>
      <c r="L28" s="25" t="e">
        <f t="shared" si="9"/>
        <v>#DIV/0!</v>
      </c>
    </row>
    <row r="29" spans="1:12" ht="15.75" thickBot="1" x14ac:dyDescent="0.3">
      <c r="A29" s="117" t="s">
        <v>51</v>
      </c>
      <c r="B29" s="116" t="s">
        <v>52</v>
      </c>
      <c r="C29" s="103">
        <f t="shared" ref="C29:I29" si="10">SUM(C9,C21,C26)</f>
        <v>323</v>
      </c>
      <c r="D29" s="104">
        <f t="shared" si="10"/>
        <v>289.2</v>
      </c>
      <c r="E29" s="104">
        <f t="shared" si="10"/>
        <v>289.2</v>
      </c>
      <c r="F29" s="104">
        <f t="shared" si="10"/>
        <v>0</v>
      </c>
      <c r="G29" s="118">
        <f t="shared" si="10"/>
        <v>10611200.75</v>
      </c>
      <c r="H29" s="118">
        <f t="shared" si="10"/>
        <v>10611200.75</v>
      </c>
      <c r="I29" s="118">
        <f t="shared" si="10"/>
        <v>0</v>
      </c>
      <c r="J29" s="107">
        <f>G29/D29</f>
        <v>36691.56552558783</v>
      </c>
      <c r="K29" s="119">
        <f>H29/E29</f>
        <v>36691.56552558783</v>
      </c>
      <c r="L29" s="119" t="e">
        <f>I29/F29</f>
        <v>#DIV/0!</v>
      </c>
    </row>
    <row r="31" spans="1:12" x14ac:dyDescent="0.25">
      <c r="B31" s="21" t="s">
        <v>53</v>
      </c>
      <c r="C31" s="131"/>
      <c r="G31" s="199"/>
      <c r="H31" s="199"/>
      <c r="I31" s="199"/>
      <c r="J31" s="199"/>
      <c r="K31" s="199"/>
      <c r="L31" s="199"/>
    </row>
    <row r="32" spans="1:12" x14ac:dyDescent="0.25">
      <c r="B32" s="21"/>
      <c r="C32" s="21"/>
      <c r="G32" s="199"/>
      <c r="H32" s="199"/>
      <c r="I32" s="199"/>
      <c r="J32" s="199"/>
      <c r="K32" s="199"/>
      <c r="L32" s="199"/>
    </row>
    <row r="33" spans="2:12" x14ac:dyDescent="0.25">
      <c r="B33" s="21" t="s">
        <v>54</v>
      </c>
      <c r="C33" s="131"/>
      <c r="G33" s="199"/>
      <c r="H33" s="199"/>
      <c r="I33" s="199"/>
      <c r="J33" s="199"/>
      <c r="K33" s="199"/>
      <c r="L33" s="199"/>
    </row>
    <row r="34" spans="2:12" x14ac:dyDescent="0.25">
      <c r="B34" s="21"/>
      <c r="C34" s="21"/>
      <c r="G34" s="199"/>
      <c r="H34" s="199"/>
      <c r="I34" s="199"/>
      <c r="J34" s="199"/>
      <c r="K34" s="199"/>
      <c r="L34" s="199"/>
    </row>
    <row r="35" spans="2:12" x14ac:dyDescent="0.25">
      <c r="B35" s="21" t="s">
        <v>55</v>
      </c>
      <c r="C35" s="131"/>
      <c r="G35" s="199"/>
      <c r="H35" s="199"/>
      <c r="I35" s="199"/>
      <c r="J35" s="199"/>
      <c r="K35" s="199"/>
      <c r="L35" s="199"/>
    </row>
    <row r="36" spans="2:12" x14ac:dyDescent="0.25">
      <c r="B36" s="21" t="s">
        <v>56</v>
      </c>
      <c r="C36" s="131"/>
      <c r="G36" s="199"/>
      <c r="H36" s="199"/>
      <c r="I36" s="199"/>
      <c r="J36" s="199"/>
      <c r="K36" s="199"/>
      <c r="L36" s="199"/>
    </row>
    <row r="37" spans="2:12" x14ac:dyDescent="0.25">
      <c r="B37" s="21"/>
      <c r="C37" s="21"/>
      <c r="G37" s="199"/>
      <c r="H37" s="199"/>
      <c r="I37" s="199"/>
      <c r="J37" s="199"/>
      <c r="K37" s="199"/>
      <c r="L37" s="199"/>
    </row>
    <row r="38" spans="2:12" x14ac:dyDescent="0.25">
      <c r="G38" s="199"/>
      <c r="H38" s="199"/>
      <c r="I38" s="199"/>
      <c r="J38" s="199"/>
      <c r="K38" s="199"/>
      <c r="L38" s="199"/>
    </row>
    <row r="39" spans="2:12" x14ac:dyDescent="0.25">
      <c r="G39" s="199"/>
      <c r="H39" s="199"/>
      <c r="I39" s="199"/>
      <c r="J39" s="199"/>
      <c r="K39" s="199"/>
      <c r="L39" s="199"/>
    </row>
    <row r="40" spans="2:12" x14ac:dyDescent="0.25">
      <c r="G40" s="199"/>
      <c r="H40" s="199"/>
      <c r="I40" s="199"/>
      <c r="J40" s="199"/>
      <c r="K40" s="199"/>
      <c r="L40" s="199"/>
    </row>
    <row r="41" spans="2:12" x14ac:dyDescent="0.25">
      <c r="G41" s="199"/>
      <c r="H41" s="199"/>
      <c r="I41" s="199"/>
      <c r="J41" s="199"/>
      <c r="K41" s="199"/>
      <c r="L41" s="199"/>
    </row>
    <row r="42" spans="2:12" x14ac:dyDescent="0.25">
      <c r="G42" s="199"/>
      <c r="H42" s="199"/>
      <c r="I42" s="199"/>
      <c r="J42" s="199"/>
      <c r="K42" s="199"/>
      <c r="L42" s="199"/>
    </row>
    <row r="43" spans="2:12" x14ac:dyDescent="0.25">
      <c r="G43" s="199"/>
      <c r="H43" s="199"/>
      <c r="I43" s="199"/>
      <c r="J43" s="199"/>
      <c r="K43" s="199"/>
      <c r="L43" s="199"/>
    </row>
    <row r="44" spans="2:12" x14ac:dyDescent="0.25">
      <c r="G44" s="199"/>
      <c r="H44" s="199"/>
      <c r="I44" s="199"/>
      <c r="J44" s="199"/>
      <c r="K44" s="199"/>
      <c r="L44" s="199"/>
    </row>
    <row r="45" spans="2:12" x14ac:dyDescent="0.25">
      <c r="G45" s="199"/>
      <c r="H45" s="199"/>
      <c r="I45" s="199"/>
      <c r="J45" s="199"/>
      <c r="K45" s="199"/>
      <c r="L45" s="199"/>
    </row>
    <row r="46" spans="2:12" x14ac:dyDescent="0.25">
      <c r="G46" s="199"/>
      <c r="H46" s="199"/>
      <c r="I46" s="199"/>
      <c r="J46" s="199"/>
      <c r="K46" s="199"/>
      <c r="L46" s="199"/>
    </row>
    <row r="47" spans="2:12" x14ac:dyDescent="0.25">
      <c r="G47" s="199"/>
      <c r="H47" s="199"/>
      <c r="I47" s="199"/>
      <c r="J47" s="199"/>
      <c r="K47" s="199"/>
      <c r="L47" s="199"/>
    </row>
    <row r="48" spans="2:12" x14ac:dyDescent="0.25">
      <c r="G48" s="199"/>
      <c r="H48" s="199"/>
      <c r="I48" s="199"/>
      <c r="J48" s="199"/>
      <c r="K48" s="199"/>
      <c r="L48" s="199"/>
    </row>
    <row r="49" spans="7:12" x14ac:dyDescent="0.25">
      <c r="G49" s="199"/>
      <c r="H49" s="199"/>
      <c r="I49" s="199"/>
      <c r="J49" s="199"/>
      <c r="K49" s="199"/>
      <c r="L49" s="199"/>
    </row>
    <row r="50" spans="7:12" x14ac:dyDescent="0.25">
      <c r="G50" s="199"/>
      <c r="H50" s="199"/>
      <c r="I50" s="199"/>
      <c r="J50" s="199"/>
      <c r="K50" s="199"/>
      <c r="L50" s="199"/>
    </row>
    <row r="51" spans="7:12" x14ac:dyDescent="0.25">
      <c r="G51" s="199"/>
      <c r="H51" s="199"/>
      <c r="I51" s="199"/>
      <c r="J51" s="199"/>
      <c r="K51" s="199"/>
      <c r="L51" s="199"/>
    </row>
    <row r="52" spans="7:12" x14ac:dyDescent="0.25">
      <c r="G52" s="199"/>
      <c r="H52" s="199"/>
      <c r="I52" s="199"/>
      <c r="J52" s="199"/>
      <c r="K52" s="199"/>
      <c r="L52" s="199"/>
    </row>
    <row r="53" spans="7:12" x14ac:dyDescent="0.25">
      <c r="G53" s="199"/>
      <c r="H53" s="199"/>
      <c r="I53" s="199"/>
      <c r="J53" s="199"/>
      <c r="K53" s="199"/>
      <c r="L53" s="199"/>
    </row>
    <row r="54" spans="7:12" x14ac:dyDescent="0.25">
      <c r="G54" s="199"/>
      <c r="H54" s="199"/>
      <c r="I54" s="199"/>
      <c r="J54" s="199"/>
      <c r="K54" s="199"/>
      <c r="L54" s="199"/>
    </row>
    <row r="55" spans="7:12" x14ac:dyDescent="0.25">
      <c r="G55" s="199"/>
      <c r="H55" s="199"/>
      <c r="I55" s="199"/>
      <c r="J55" s="199"/>
      <c r="K55" s="199"/>
      <c r="L55" s="199"/>
    </row>
    <row r="56" spans="7:12" x14ac:dyDescent="0.25">
      <c r="G56" s="199"/>
      <c r="H56" s="199"/>
      <c r="I56" s="199"/>
      <c r="J56" s="199"/>
      <c r="K56" s="199"/>
      <c r="L56" s="199"/>
    </row>
    <row r="57" spans="7:12" x14ac:dyDescent="0.25">
      <c r="G57" s="199"/>
      <c r="H57" s="199"/>
      <c r="I57" s="199"/>
      <c r="J57" s="199"/>
      <c r="K57" s="199"/>
      <c r="L57" s="199"/>
    </row>
    <row r="58" spans="7:12" x14ac:dyDescent="0.25">
      <c r="G58" s="199"/>
      <c r="H58" s="199"/>
      <c r="I58" s="199"/>
      <c r="J58" s="199"/>
      <c r="K58" s="199"/>
      <c r="L58" s="199"/>
    </row>
    <row r="59" spans="7:12" x14ac:dyDescent="0.25">
      <c r="G59" s="199"/>
      <c r="H59" s="199"/>
      <c r="I59" s="199"/>
      <c r="J59" s="199"/>
      <c r="K59" s="199"/>
      <c r="L59" s="199"/>
    </row>
    <row r="60" spans="7:12" x14ac:dyDescent="0.25">
      <c r="G60" s="199"/>
      <c r="H60" s="199"/>
      <c r="I60" s="199"/>
      <c r="J60" s="199"/>
      <c r="K60" s="199"/>
      <c r="L60" s="199"/>
    </row>
    <row r="61" spans="7:12" x14ac:dyDescent="0.25">
      <c r="G61" s="199"/>
      <c r="H61" s="199"/>
      <c r="I61" s="199"/>
      <c r="J61" s="199"/>
      <c r="K61" s="199"/>
      <c r="L61" s="199"/>
    </row>
    <row r="62" spans="7:12" x14ac:dyDescent="0.25">
      <c r="G62" s="199"/>
      <c r="H62" s="199"/>
      <c r="I62" s="199"/>
      <c r="J62" s="199"/>
      <c r="K62" s="199"/>
      <c r="L62" s="199"/>
    </row>
    <row r="63" spans="7:12" x14ac:dyDescent="0.25">
      <c r="G63" s="199"/>
      <c r="H63" s="199"/>
      <c r="I63" s="199"/>
      <c r="J63" s="199"/>
      <c r="K63" s="199"/>
      <c r="L63" s="199"/>
    </row>
    <row r="64" spans="7:12" x14ac:dyDescent="0.25">
      <c r="G64" s="199"/>
      <c r="H64" s="199"/>
      <c r="I64" s="199"/>
      <c r="J64" s="199"/>
      <c r="K64" s="199"/>
      <c r="L64" s="199"/>
    </row>
    <row r="65" spans="7:12" x14ac:dyDescent="0.25">
      <c r="G65" s="199"/>
      <c r="H65" s="199"/>
      <c r="I65" s="199"/>
      <c r="J65" s="199"/>
      <c r="K65" s="199"/>
      <c r="L65" s="199"/>
    </row>
    <row r="66" spans="7:12" x14ac:dyDescent="0.25">
      <c r="G66" s="199"/>
      <c r="H66" s="199"/>
      <c r="I66" s="199"/>
      <c r="J66" s="199"/>
      <c r="K66" s="199"/>
      <c r="L66" s="199"/>
    </row>
    <row r="67" spans="7:12" x14ac:dyDescent="0.25">
      <c r="G67" s="199"/>
      <c r="H67" s="199"/>
      <c r="I67" s="199"/>
      <c r="J67" s="199"/>
      <c r="K67" s="199"/>
      <c r="L67" s="199"/>
    </row>
    <row r="68" spans="7:12" x14ac:dyDescent="0.25">
      <c r="G68" s="199"/>
      <c r="H68" s="199"/>
      <c r="I68" s="199"/>
      <c r="J68" s="199"/>
      <c r="K68" s="199"/>
      <c r="L68" s="199"/>
    </row>
    <row r="69" spans="7:12" x14ac:dyDescent="0.25">
      <c r="G69" s="199"/>
      <c r="H69" s="199"/>
      <c r="I69" s="199"/>
      <c r="J69" s="199"/>
      <c r="K69" s="199"/>
      <c r="L69" s="199"/>
    </row>
  </sheetData>
  <mergeCells count="17">
    <mergeCell ref="A4:A7"/>
    <mergeCell ref="B4:B7"/>
    <mergeCell ref="C4:L4"/>
    <mergeCell ref="D5:F5"/>
    <mergeCell ref="G5:I5"/>
    <mergeCell ref="J5:L5"/>
    <mergeCell ref="L6:L7"/>
    <mergeCell ref="F6:F7"/>
    <mergeCell ref="C5:C7"/>
    <mergeCell ref="D6:D7"/>
    <mergeCell ref="E6:E7"/>
    <mergeCell ref="G31:L69"/>
    <mergeCell ref="I6:I7"/>
    <mergeCell ref="J6:J7"/>
    <mergeCell ref="K6:K7"/>
    <mergeCell ref="G6:G7"/>
    <mergeCell ref="H6:H7"/>
  </mergeCells>
  <phoneticPr fontId="0" type="noConversion"/>
  <pageMargins left="0.70866141732283472" right="0.11811023622047245" top="0.55118110236220474" bottom="0.55118110236220474" header="0.31496062992125984" footer="0.31496062992125984"/>
  <pageSetup paperSize="9" scale="7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0"/>
  <sheetViews>
    <sheetView view="pageBreakPreview" topLeftCell="A10" zoomScaleNormal="100" zoomScaleSheetLayoutView="100" workbookViewId="0">
      <selection activeCell="E27" sqref="E27:E28"/>
    </sheetView>
  </sheetViews>
  <sheetFormatPr defaultRowHeight="15" x14ac:dyDescent="0.25"/>
  <cols>
    <col min="1" max="1" width="5.42578125" customWidth="1"/>
    <col min="2" max="2" width="22.140625" customWidth="1"/>
    <col min="7" max="7" width="12" customWidth="1"/>
    <col min="8" max="8" width="13.5703125" customWidth="1"/>
    <col min="10" max="10" width="12.28515625" customWidth="1"/>
    <col min="11" max="11" width="13.28515625" customWidth="1"/>
  </cols>
  <sheetData>
    <row r="1" spans="1:13" x14ac:dyDescent="0.25">
      <c r="B1" s="213" t="s">
        <v>0</v>
      </c>
      <c r="C1" s="213"/>
      <c r="D1" s="213"/>
      <c r="E1" s="213"/>
      <c r="F1" s="213"/>
      <c r="G1" s="213"/>
      <c r="H1" s="213"/>
      <c r="I1" s="213"/>
      <c r="J1" s="213"/>
      <c r="K1" s="213"/>
      <c r="L1" s="213"/>
      <c r="M1" s="32"/>
    </row>
    <row r="2" spans="1:13" x14ac:dyDescent="0.25">
      <c r="B2" s="212" t="s">
        <v>1</v>
      </c>
      <c r="C2" s="212"/>
      <c r="D2" s="212"/>
      <c r="E2" s="212"/>
      <c r="F2" s="212"/>
      <c r="G2" s="212"/>
      <c r="H2" s="212"/>
      <c r="I2" s="212"/>
      <c r="J2" s="212"/>
      <c r="K2" s="212"/>
      <c r="L2" s="212"/>
    </row>
    <row r="3" spans="1:13" ht="15.75" thickBot="1" x14ac:dyDescent="0.3"/>
    <row r="4" spans="1:13" ht="15.75" thickBot="1" x14ac:dyDescent="0.3">
      <c r="A4" s="220" t="s">
        <v>2</v>
      </c>
      <c r="B4" s="223" t="s">
        <v>3</v>
      </c>
      <c r="C4" s="214" t="s">
        <v>67</v>
      </c>
      <c r="D4" s="206"/>
      <c r="E4" s="206"/>
      <c r="F4" s="206"/>
      <c r="G4" s="206"/>
      <c r="H4" s="206"/>
      <c r="I4" s="206"/>
      <c r="J4" s="206"/>
      <c r="K4" s="206"/>
      <c r="L4" s="206"/>
    </row>
    <row r="5" spans="1:13" ht="28.5" customHeight="1" x14ac:dyDescent="0.25">
      <c r="A5" s="221"/>
      <c r="B5" s="224"/>
      <c r="C5" s="215" t="s">
        <v>7</v>
      </c>
      <c r="D5" s="207" t="s">
        <v>4</v>
      </c>
      <c r="E5" s="207"/>
      <c r="F5" s="207"/>
      <c r="G5" s="207" t="s">
        <v>5</v>
      </c>
      <c r="H5" s="207"/>
      <c r="I5" s="207"/>
      <c r="J5" s="208" t="s">
        <v>6</v>
      </c>
      <c r="K5" s="208"/>
      <c r="L5" s="208"/>
    </row>
    <row r="6" spans="1:13" ht="41.25" customHeight="1" x14ac:dyDescent="0.25">
      <c r="A6" s="221"/>
      <c r="B6" s="224"/>
      <c r="C6" s="216"/>
      <c r="D6" s="200" t="s">
        <v>8</v>
      </c>
      <c r="E6" s="200" t="s">
        <v>9</v>
      </c>
      <c r="F6" s="200" t="s">
        <v>10</v>
      </c>
      <c r="G6" s="200" t="s">
        <v>8</v>
      </c>
      <c r="H6" s="202" t="s">
        <v>11</v>
      </c>
      <c r="I6" s="200" t="s">
        <v>10</v>
      </c>
      <c r="J6" s="201" t="s">
        <v>8</v>
      </c>
      <c r="K6" s="200" t="s">
        <v>9</v>
      </c>
      <c r="L6" s="200" t="s">
        <v>10</v>
      </c>
    </row>
    <row r="7" spans="1:13" ht="41.25" customHeight="1" x14ac:dyDescent="0.25">
      <c r="A7" s="222"/>
      <c r="B7" s="225"/>
      <c r="C7" s="217"/>
      <c r="D7" s="200"/>
      <c r="E7" s="200"/>
      <c r="F7" s="200"/>
      <c r="G7" s="200"/>
      <c r="H7" s="202"/>
      <c r="I7" s="200"/>
      <c r="J7" s="201"/>
      <c r="K7" s="200"/>
      <c r="L7" s="200"/>
    </row>
    <row r="8" spans="1:13" x14ac:dyDescent="0.25">
      <c r="A8" s="143">
        <v>1</v>
      </c>
      <c r="B8" s="78">
        <v>2</v>
      </c>
      <c r="C8" s="143">
        <v>3</v>
      </c>
      <c r="D8" s="78">
        <v>4</v>
      </c>
      <c r="E8" s="143">
        <v>5</v>
      </c>
      <c r="F8" s="78">
        <v>6</v>
      </c>
      <c r="G8" s="143">
        <v>7</v>
      </c>
      <c r="H8" s="78">
        <v>8</v>
      </c>
      <c r="I8" s="143">
        <v>9</v>
      </c>
      <c r="J8" s="78">
        <v>10</v>
      </c>
      <c r="K8" s="143">
        <v>11</v>
      </c>
      <c r="L8" s="139">
        <v>12</v>
      </c>
    </row>
    <row r="9" spans="1:13" x14ac:dyDescent="0.25">
      <c r="A9" s="120">
        <v>1</v>
      </c>
      <c r="B9" s="82" t="s">
        <v>12</v>
      </c>
      <c r="C9" s="35">
        <f>SUM(C10,C11,C19)</f>
        <v>250</v>
      </c>
      <c r="D9" s="36">
        <f t="shared" ref="D9:I9" si="0">SUM(D10,D11,D19)</f>
        <v>0</v>
      </c>
      <c r="E9" s="36">
        <f t="shared" si="0"/>
        <v>0</v>
      </c>
      <c r="F9" s="36">
        <f t="shared" si="0"/>
        <v>0</v>
      </c>
      <c r="G9" s="36">
        <f t="shared" si="0"/>
        <v>0</v>
      </c>
      <c r="H9" s="36">
        <f t="shared" si="0"/>
        <v>0</v>
      </c>
      <c r="I9" s="36">
        <f t="shared" si="0"/>
        <v>0</v>
      </c>
      <c r="J9" s="33" t="e">
        <f>G9/D9</f>
        <v>#DIV/0!</v>
      </c>
      <c r="K9" s="33" t="e">
        <f>H9/E9</f>
        <v>#DIV/0!</v>
      </c>
      <c r="L9" s="33" t="e">
        <f>I9/F9</f>
        <v>#DIV/0!</v>
      </c>
    </row>
    <row r="10" spans="1:13" ht="51" x14ac:dyDescent="0.25">
      <c r="A10" s="86" t="s">
        <v>13</v>
      </c>
      <c r="B10" s="84" t="s">
        <v>14</v>
      </c>
      <c r="C10" s="7">
        <v>1</v>
      </c>
      <c r="D10" s="5">
        <f>E10+F10</f>
        <v>0</v>
      </c>
      <c r="E10" s="8"/>
      <c r="F10" s="8"/>
      <c r="G10" s="5">
        <f>H10+I10</f>
        <v>0</v>
      </c>
      <c r="H10" s="8"/>
      <c r="I10" s="8"/>
      <c r="J10" s="79" t="e">
        <f t="shared" ref="J10:L29" si="1">G10/D10</f>
        <v>#DIV/0!</v>
      </c>
      <c r="K10" s="5" t="e">
        <f t="shared" si="1"/>
        <v>#DIV/0!</v>
      </c>
      <c r="L10" s="5">
        <v>0</v>
      </c>
    </row>
    <row r="11" spans="1:13" x14ac:dyDescent="0.25">
      <c r="A11" s="123" t="s">
        <v>15</v>
      </c>
      <c r="B11" s="122" t="s">
        <v>16</v>
      </c>
      <c r="C11" s="64">
        <f t="shared" ref="C11:I11" si="2">SUM(C12:C15,C17:C18)</f>
        <v>74</v>
      </c>
      <c r="D11" s="65">
        <f t="shared" si="2"/>
        <v>0</v>
      </c>
      <c r="E11" s="65">
        <f t="shared" si="2"/>
        <v>0</v>
      </c>
      <c r="F11" s="65">
        <f t="shared" si="2"/>
        <v>0</v>
      </c>
      <c r="G11" s="65">
        <f t="shared" si="2"/>
        <v>0</v>
      </c>
      <c r="H11" s="65">
        <f t="shared" si="2"/>
        <v>0</v>
      </c>
      <c r="I11" s="65">
        <f t="shared" si="2"/>
        <v>0</v>
      </c>
      <c r="J11" s="79" t="e">
        <f t="shared" si="1"/>
        <v>#DIV/0!</v>
      </c>
      <c r="K11" s="79" t="e">
        <f t="shared" si="1"/>
        <v>#DIV/0!</v>
      </c>
      <c r="L11" s="79" t="e">
        <f t="shared" si="1"/>
        <v>#DIV/0!</v>
      </c>
    </row>
    <row r="12" spans="1:13" x14ac:dyDescent="0.25">
      <c r="A12" s="94" t="s">
        <v>17</v>
      </c>
      <c r="B12" s="95" t="s">
        <v>18</v>
      </c>
      <c r="C12" s="40">
        <v>3</v>
      </c>
      <c r="D12" s="34">
        <f t="shared" ref="D12:D18" si="3">E12+F12</f>
        <v>0</v>
      </c>
      <c r="E12" s="41"/>
      <c r="F12" s="41">
        <v>0</v>
      </c>
      <c r="G12" s="42">
        <f t="shared" ref="G12:G17" si="4">H12+I12</f>
        <v>0</v>
      </c>
      <c r="H12" s="41"/>
      <c r="I12" s="41">
        <v>0</v>
      </c>
      <c r="J12" s="34" t="e">
        <f t="shared" si="1"/>
        <v>#DIV/0!</v>
      </c>
      <c r="K12" s="5" t="e">
        <f t="shared" si="1"/>
        <v>#DIV/0!</v>
      </c>
      <c r="L12" s="5" t="e">
        <f t="shared" si="1"/>
        <v>#DIV/0!</v>
      </c>
    </row>
    <row r="13" spans="1:13" ht="51" x14ac:dyDescent="0.25">
      <c r="A13" s="92" t="s">
        <v>19</v>
      </c>
      <c r="B13" s="93" t="s">
        <v>20</v>
      </c>
      <c r="C13" s="48">
        <v>21</v>
      </c>
      <c r="D13" s="51">
        <f t="shared" si="3"/>
        <v>0</v>
      </c>
      <c r="E13" s="49"/>
      <c r="F13" s="49"/>
      <c r="G13" s="50">
        <f t="shared" si="4"/>
        <v>0</v>
      </c>
      <c r="H13" s="49"/>
      <c r="I13" s="49"/>
      <c r="J13" s="51" t="e">
        <f t="shared" si="1"/>
        <v>#DIV/0!</v>
      </c>
      <c r="K13" s="5" t="e">
        <f t="shared" si="1"/>
        <v>#DIV/0!</v>
      </c>
      <c r="L13" s="5" t="e">
        <f t="shared" si="1"/>
        <v>#DIV/0!</v>
      </c>
    </row>
    <row r="14" spans="1:13" x14ac:dyDescent="0.25">
      <c r="A14" s="86" t="s">
        <v>21</v>
      </c>
      <c r="B14" s="84" t="s">
        <v>22</v>
      </c>
      <c r="C14" s="7"/>
      <c r="D14" s="5">
        <f t="shared" si="3"/>
        <v>0</v>
      </c>
      <c r="E14" s="8"/>
      <c r="F14" s="8"/>
      <c r="G14" s="5">
        <f t="shared" si="4"/>
        <v>0</v>
      </c>
      <c r="H14" s="8">
        <v>0</v>
      </c>
      <c r="I14" s="8"/>
      <c r="J14" s="5" t="e">
        <f t="shared" si="1"/>
        <v>#DIV/0!</v>
      </c>
      <c r="K14" s="5" t="e">
        <f t="shared" si="1"/>
        <v>#DIV/0!</v>
      </c>
      <c r="L14" s="5" t="e">
        <f t="shared" si="1"/>
        <v>#DIV/0!</v>
      </c>
    </row>
    <row r="15" spans="1:13" ht="25.5" x14ac:dyDescent="0.25">
      <c r="A15" s="86" t="s">
        <v>23</v>
      </c>
      <c r="B15" s="84" t="s">
        <v>24</v>
      </c>
      <c r="C15" s="7">
        <v>16</v>
      </c>
      <c r="D15" s="5">
        <f t="shared" si="3"/>
        <v>0</v>
      </c>
      <c r="E15" s="8"/>
      <c r="F15" s="8"/>
      <c r="G15" s="5">
        <f t="shared" si="4"/>
        <v>0</v>
      </c>
      <c r="H15" s="8"/>
      <c r="I15" s="8"/>
      <c r="J15" s="5" t="e">
        <f t="shared" si="1"/>
        <v>#DIV/0!</v>
      </c>
      <c r="K15" s="5" t="e">
        <f t="shared" si="1"/>
        <v>#DIV/0!</v>
      </c>
      <c r="L15" s="5" t="e">
        <f t="shared" si="1"/>
        <v>#DIV/0!</v>
      </c>
    </row>
    <row r="16" spans="1:13" ht="76.5" x14ac:dyDescent="0.25">
      <c r="A16" s="96" t="s">
        <v>25</v>
      </c>
      <c r="B16" s="97" t="s">
        <v>26</v>
      </c>
      <c r="C16" s="44">
        <v>16</v>
      </c>
      <c r="D16" s="46">
        <f t="shared" si="3"/>
        <v>0</v>
      </c>
      <c r="E16" s="45">
        <f>E15</f>
        <v>0</v>
      </c>
      <c r="F16" s="45"/>
      <c r="G16" s="22">
        <f t="shared" si="4"/>
        <v>0</v>
      </c>
      <c r="H16" s="45">
        <f>H15</f>
        <v>0</v>
      </c>
      <c r="I16" s="45"/>
      <c r="J16" s="46" t="e">
        <f t="shared" si="1"/>
        <v>#DIV/0!</v>
      </c>
      <c r="K16" s="5" t="e">
        <f t="shared" si="1"/>
        <v>#DIV/0!</v>
      </c>
      <c r="L16" s="5" t="e">
        <f t="shared" si="1"/>
        <v>#DIV/0!</v>
      </c>
    </row>
    <row r="17" spans="1:12" ht="25.5" x14ac:dyDescent="0.25">
      <c r="A17" s="86" t="s">
        <v>27</v>
      </c>
      <c r="B17" s="84" t="s">
        <v>28</v>
      </c>
      <c r="C17" s="7">
        <v>1</v>
      </c>
      <c r="D17" s="5">
        <f t="shared" si="3"/>
        <v>0</v>
      </c>
      <c r="E17" s="8"/>
      <c r="F17" s="8"/>
      <c r="G17" s="5">
        <f t="shared" si="4"/>
        <v>0</v>
      </c>
      <c r="H17" s="8"/>
      <c r="I17" s="8"/>
      <c r="J17" s="5" t="e">
        <f t="shared" si="1"/>
        <v>#DIV/0!</v>
      </c>
      <c r="K17" s="5" t="e">
        <f t="shared" si="1"/>
        <v>#DIV/0!</v>
      </c>
      <c r="L17" s="5" t="e">
        <f t="shared" si="1"/>
        <v>#DIV/0!</v>
      </c>
    </row>
    <row r="18" spans="1:12" x14ac:dyDescent="0.25">
      <c r="A18" s="86" t="s">
        <v>29</v>
      </c>
      <c r="B18" s="1" t="s">
        <v>30</v>
      </c>
      <c r="C18" s="7">
        <v>33</v>
      </c>
      <c r="D18" s="5">
        <f t="shared" si="3"/>
        <v>0</v>
      </c>
      <c r="E18" s="8"/>
      <c r="F18" s="8"/>
      <c r="G18" s="5">
        <f>H18+I18</f>
        <v>0</v>
      </c>
      <c r="H18" s="8"/>
      <c r="I18" s="8"/>
      <c r="J18" s="5" t="e">
        <f>G18/D18</f>
        <v>#DIV/0!</v>
      </c>
      <c r="K18" s="5" t="e">
        <f t="shared" ref="K18" si="5">H18/E18</f>
        <v>#DIV/0!</v>
      </c>
      <c r="L18" s="5">
        <v>0</v>
      </c>
    </row>
    <row r="19" spans="1:12" ht="27" x14ac:dyDescent="0.25">
      <c r="A19" s="121" t="s">
        <v>31</v>
      </c>
      <c r="B19" s="87" t="s">
        <v>32</v>
      </c>
      <c r="C19" s="64">
        <v>175</v>
      </c>
      <c r="D19" s="65">
        <f t="shared" ref="D19:I19" si="6">D20</f>
        <v>0</v>
      </c>
      <c r="E19" s="65">
        <f t="shared" si="6"/>
        <v>0</v>
      </c>
      <c r="F19" s="65">
        <f t="shared" si="6"/>
        <v>0</v>
      </c>
      <c r="G19" s="65">
        <f t="shared" si="6"/>
        <v>0</v>
      </c>
      <c r="H19" s="65">
        <f t="shared" si="6"/>
        <v>0</v>
      </c>
      <c r="I19" s="65">
        <f t="shared" si="6"/>
        <v>0</v>
      </c>
      <c r="J19" s="79" t="e">
        <f t="shared" si="1"/>
        <v>#DIV/0!</v>
      </c>
      <c r="K19" s="79" t="e">
        <f t="shared" si="1"/>
        <v>#DIV/0!</v>
      </c>
      <c r="L19" s="79" t="e">
        <f t="shared" si="1"/>
        <v>#DIV/0!</v>
      </c>
    </row>
    <row r="20" spans="1:12" ht="63.75" x14ac:dyDescent="0.25">
      <c r="A20" s="101" t="s">
        <v>33</v>
      </c>
      <c r="B20" s="102" t="s">
        <v>34</v>
      </c>
      <c r="C20" s="58">
        <v>174.75</v>
      </c>
      <c r="D20" s="61">
        <f>E20+F20</f>
        <v>0</v>
      </c>
      <c r="E20" s="59"/>
      <c r="F20" s="59"/>
      <c r="G20" s="60">
        <f>H20</f>
        <v>0</v>
      </c>
      <c r="H20" s="59"/>
      <c r="I20" s="59"/>
      <c r="J20" s="61" t="e">
        <f t="shared" si="1"/>
        <v>#DIV/0!</v>
      </c>
      <c r="K20" s="5" t="e">
        <f t="shared" si="1"/>
        <v>#DIV/0!</v>
      </c>
      <c r="L20" s="5" t="e">
        <f t="shared" si="1"/>
        <v>#DIV/0!</v>
      </c>
    </row>
    <row r="21" spans="1:12" ht="38.25" x14ac:dyDescent="0.25">
      <c r="A21" s="88" t="s">
        <v>35</v>
      </c>
      <c r="B21" s="89" t="s">
        <v>36</v>
      </c>
      <c r="C21" s="37">
        <f>SUM(C22:C25)</f>
        <v>19</v>
      </c>
      <c r="D21" s="38">
        <f t="shared" ref="D21:I21" si="7">SUM(D22:D25)</f>
        <v>0</v>
      </c>
      <c r="E21" s="38">
        <f t="shared" si="7"/>
        <v>0</v>
      </c>
      <c r="F21" s="38">
        <f t="shared" si="7"/>
        <v>0</v>
      </c>
      <c r="G21" s="38">
        <f t="shared" si="7"/>
        <v>0</v>
      </c>
      <c r="H21" s="38">
        <f t="shared" si="7"/>
        <v>0</v>
      </c>
      <c r="I21" s="38">
        <f t="shared" si="7"/>
        <v>0</v>
      </c>
      <c r="J21" s="33" t="e">
        <f t="shared" si="1"/>
        <v>#DIV/0!</v>
      </c>
      <c r="K21" s="33" t="e">
        <f t="shared" si="1"/>
        <v>#DIV/0!</v>
      </c>
      <c r="L21" s="33" t="e">
        <f t="shared" si="1"/>
        <v>#DIV/0!</v>
      </c>
    </row>
    <row r="22" spans="1:12" ht="25.5" x14ac:dyDescent="0.25">
      <c r="A22" s="86" t="s">
        <v>37</v>
      </c>
      <c r="B22" s="6" t="s">
        <v>38</v>
      </c>
      <c r="C22" s="7">
        <v>1</v>
      </c>
      <c r="D22" s="5">
        <f>E22+F22</f>
        <v>0</v>
      </c>
      <c r="E22" s="8">
        <v>0</v>
      </c>
      <c r="F22" s="8"/>
      <c r="G22" s="5">
        <f>H22+I22</f>
        <v>0</v>
      </c>
      <c r="H22" s="8">
        <v>0</v>
      </c>
      <c r="I22" s="8"/>
      <c r="J22" s="5" t="e">
        <f t="shared" si="1"/>
        <v>#DIV/0!</v>
      </c>
      <c r="K22" s="5" t="e">
        <f t="shared" si="1"/>
        <v>#DIV/0!</v>
      </c>
      <c r="L22" s="5" t="e">
        <f t="shared" si="1"/>
        <v>#DIV/0!</v>
      </c>
    </row>
    <row r="23" spans="1:12" ht="38.25" x14ac:dyDescent="0.25">
      <c r="A23" s="86" t="s">
        <v>39</v>
      </c>
      <c r="B23" s="6" t="s">
        <v>40</v>
      </c>
      <c r="C23" s="7">
        <v>3</v>
      </c>
      <c r="D23" s="5">
        <f>E23+F23</f>
        <v>0</v>
      </c>
      <c r="E23" s="8"/>
      <c r="F23" s="8"/>
      <c r="G23" s="5">
        <f>H23</f>
        <v>0</v>
      </c>
      <c r="H23" s="8"/>
      <c r="I23" s="8"/>
      <c r="J23" s="5" t="e">
        <f t="shared" si="1"/>
        <v>#DIV/0!</v>
      </c>
      <c r="K23" s="5" t="e">
        <f t="shared" si="1"/>
        <v>#DIV/0!</v>
      </c>
      <c r="L23" s="5" t="e">
        <f t="shared" si="1"/>
        <v>#DIV/0!</v>
      </c>
    </row>
    <row r="24" spans="1:12" ht="51" x14ac:dyDescent="0.25">
      <c r="A24" s="86" t="s">
        <v>41</v>
      </c>
      <c r="B24" s="6" t="s">
        <v>42</v>
      </c>
      <c r="C24" s="7">
        <v>0</v>
      </c>
      <c r="D24" s="5">
        <f>E24+F24</f>
        <v>0</v>
      </c>
      <c r="E24" s="8"/>
      <c r="F24" s="8"/>
      <c r="G24" s="5">
        <f>H24+I24</f>
        <v>0</v>
      </c>
      <c r="H24" s="8"/>
      <c r="I24" s="8"/>
      <c r="J24" s="5">
        <v>0</v>
      </c>
      <c r="K24" s="5">
        <v>0</v>
      </c>
      <c r="L24" s="5">
        <v>0</v>
      </c>
    </row>
    <row r="25" spans="1:12" ht="26.25" x14ac:dyDescent="0.25">
      <c r="A25" s="86" t="s">
        <v>43</v>
      </c>
      <c r="B25" s="15" t="s">
        <v>44</v>
      </c>
      <c r="C25" s="7">
        <v>15</v>
      </c>
      <c r="D25" s="5">
        <f>E25+F25</f>
        <v>0</v>
      </c>
      <c r="E25" s="8"/>
      <c r="F25" s="8"/>
      <c r="G25" s="5">
        <f>H25</f>
        <v>0</v>
      </c>
      <c r="H25" s="8"/>
      <c r="I25" s="8"/>
      <c r="J25" s="5" t="e">
        <f t="shared" si="1"/>
        <v>#DIV/0!</v>
      </c>
      <c r="K25" s="5" t="e">
        <f t="shared" si="1"/>
        <v>#DIV/0!</v>
      </c>
      <c r="L25" s="5" t="e">
        <f t="shared" si="1"/>
        <v>#DIV/0!</v>
      </c>
    </row>
    <row r="26" spans="1:12" ht="26.25" x14ac:dyDescent="0.25">
      <c r="A26" s="88" t="s">
        <v>45</v>
      </c>
      <c r="B26" s="90" t="s">
        <v>46</v>
      </c>
      <c r="C26" s="37">
        <f>SUM(C27:C28)</f>
        <v>54</v>
      </c>
      <c r="D26" s="38">
        <f t="shared" ref="D26:I26" si="8">SUM(D27:D28)</f>
        <v>0</v>
      </c>
      <c r="E26" s="38">
        <f t="shared" si="8"/>
        <v>0</v>
      </c>
      <c r="F26" s="38">
        <f t="shared" si="8"/>
        <v>0</v>
      </c>
      <c r="G26" s="38">
        <f t="shared" si="8"/>
        <v>0</v>
      </c>
      <c r="H26" s="38">
        <f t="shared" si="8"/>
        <v>0</v>
      </c>
      <c r="I26" s="38">
        <f t="shared" si="8"/>
        <v>0</v>
      </c>
      <c r="J26" s="33" t="e">
        <f t="shared" si="1"/>
        <v>#DIV/0!</v>
      </c>
      <c r="K26" s="33" t="e">
        <f t="shared" si="1"/>
        <v>#DIV/0!</v>
      </c>
      <c r="L26" s="33" t="e">
        <f t="shared" si="1"/>
        <v>#DIV/0!</v>
      </c>
    </row>
    <row r="27" spans="1:12" ht="25.5" x14ac:dyDescent="0.25">
      <c r="A27" s="114" t="s">
        <v>47</v>
      </c>
      <c r="B27" s="6" t="s">
        <v>48</v>
      </c>
      <c r="C27" s="7">
        <v>3</v>
      </c>
      <c r="D27" s="5">
        <f>E27+F27</f>
        <v>0</v>
      </c>
      <c r="E27" s="8"/>
      <c r="F27" s="8"/>
      <c r="G27" s="5">
        <f>H27</f>
        <v>0</v>
      </c>
      <c r="H27" s="8"/>
      <c r="I27" s="8"/>
      <c r="J27" s="5" t="e">
        <f t="shared" si="1"/>
        <v>#DIV/0!</v>
      </c>
      <c r="K27" s="5" t="e">
        <f t="shared" si="1"/>
        <v>#DIV/0!</v>
      </c>
      <c r="L27" s="5" t="e">
        <f t="shared" si="1"/>
        <v>#DIV/0!</v>
      </c>
    </row>
    <row r="28" spans="1:12" ht="51.75" thickBot="1" x14ac:dyDescent="0.3">
      <c r="A28" s="114" t="s">
        <v>49</v>
      </c>
      <c r="B28" s="17" t="s">
        <v>50</v>
      </c>
      <c r="C28" s="18">
        <v>51</v>
      </c>
      <c r="D28" s="20">
        <f>E28+F28</f>
        <v>0</v>
      </c>
      <c r="E28" s="19"/>
      <c r="F28" s="19"/>
      <c r="G28" s="20">
        <f>H28</f>
        <v>0</v>
      </c>
      <c r="H28" s="19"/>
      <c r="I28" s="19"/>
      <c r="J28" s="20" t="e">
        <f t="shared" si="1"/>
        <v>#DIV/0!</v>
      </c>
      <c r="K28" s="20" t="e">
        <f t="shared" si="1"/>
        <v>#DIV/0!</v>
      </c>
      <c r="L28" s="20" t="e">
        <f t="shared" si="1"/>
        <v>#DIV/0!</v>
      </c>
    </row>
    <row r="29" spans="1:12" ht="15.75" thickBot="1" x14ac:dyDescent="0.3">
      <c r="A29" s="115" t="s">
        <v>51</v>
      </c>
      <c r="B29" s="116" t="s">
        <v>52</v>
      </c>
      <c r="C29" s="103">
        <f t="shared" ref="C29:I29" si="9">SUM(C9,C21,C26)</f>
        <v>323</v>
      </c>
      <c r="D29" s="104">
        <f t="shared" si="9"/>
        <v>0</v>
      </c>
      <c r="E29" s="104">
        <f t="shared" si="9"/>
        <v>0</v>
      </c>
      <c r="F29" s="104">
        <f t="shared" si="9"/>
        <v>0</v>
      </c>
      <c r="G29" s="104">
        <f t="shared" si="9"/>
        <v>0</v>
      </c>
      <c r="H29" s="104">
        <f t="shared" si="9"/>
        <v>0</v>
      </c>
      <c r="I29" s="104">
        <f t="shared" si="9"/>
        <v>0</v>
      </c>
      <c r="J29" s="106" t="e">
        <f t="shared" si="1"/>
        <v>#DIV/0!</v>
      </c>
      <c r="K29" s="105" t="e">
        <f t="shared" si="1"/>
        <v>#DIV/0!</v>
      </c>
      <c r="L29" s="105" t="e">
        <f t="shared" si="1"/>
        <v>#DIV/0!</v>
      </c>
    </row>
    <row r="31" spans="1:12" x14ac:dyDescent="0.25">
      <c r="B31" s="21" t="s">
        <v>53</v>
      </c>
      <c r="G31" s="219"/>
      <c r="H31" s="219"/>
      <c r="I31" s="219"/>
      <c r="J31" s="219"/>
      <c r="K31" s="219"/>
      <c r="L31" s="219"/>
    </row>
    <row r="32" spans="1:12" x14ac:dyDescent="0.25">
      <c r="B32" s="21"/>
      <c r="G32" s="219"/>
      <c r="H32" s="219"/>
      <c r="I32" s="219"/>
      <c r="J32" s="219"/>
      <c r="K32" s="219"/>
      <c r="L32" s="219"/>
    </row>
    <row r="33" spans="2:12" x14ac:dyDescent="0.25">
      <c r="B33" s="21" t="s">
        <v>54</v>
      </c>
      <c r="G33" s="219"/>
      <c r="H33" s="219"/>
      <c r="I33" s="219"/>
      <c r="J33" s="219"/>
      <c r="K33" s="219"/>
      <c r="L33" s="219"/>
    </row>
    <row r="34" spans="2:12" x14ac:dyDescent="0.25">
      <c r="B34" s="21"/>
      <c r="G34" s="219"/>
      <c r="H34" s="219"/>
      <c r="I34" s="219"/>
      <c r="J34" s="219"/>
      <c r="K34" s="219"/>
      <c r="L34" s="219"/>
    </row>
    <row r="35" spans="2:12" x14ac:dyDescent="0.25">
      <c r="B35" s="21" t="s">
        <v>55</v>
      </c>
      <c r="G35" s="219"/>
      <c r="H35" s="219"/>
      <c r="I35" s="219"/>
      <c r="J35" s="219"/>
      <c r="K35" s="219"/>
      <c r="L35" s="219"/>
    </row>
    <row r="36" spans="2:12" x14ac:dyDescent="0.25">
      <c r="B36" s="21" t="s">
        <v>56</v>
      </c>
      <c r="G36" s="219"/>
      <c r="H36" s="219"/>
      <c r="I36" s="219"/>
      <c r="J36" s="219"/>
      <c r="K36" s="219"/>
      <c r="L36" s="219"/>
    </row>
    <row r="37" spans="2:12" x14ac:dyDescent="0.25">
      <c r="B37" s="91"/>
      <c r="G37" s="219"/>
      <c r="H37" s="219"/>
      <c r="I37" s="219"/>
      <c r="J37" s="219"/>
      <c r="K37" s="219"/>
      <c r="L37" s="219"/>
    </row>
    <row r="38" spans="2:12" x14ac:dyDescent="0.25">
      <c r="B38" s="91"/>
      <c r="G38" s="219"/>
      <c r="H38" s="219"/>
      <c r="I38" s="219"/>
      <c r="J38" s="219"/>
      <c r="K38" s="219"/>
      <c r="L38" s="219"/>
    </row>
    <row r="39" spans="2:12" x14ac:dyDescent="0.25">
      <c r="G39" s="219"/>
      <c r="H39" s="219"/>
      <c r="I39" s="219"/>
      <c r="J39" s="219"/>
      <c r="K39" s="219"/>
      <c r="L39" s="219"/>
    </row>
    <row r="40" spans="2:12" x14ac:dyDescent="0.25">
      <c r="G40" s="219"/>
      <c r="H40" s="219"/>
      <c r="I40" s="219"/>
      <c r="J40" s="219"/>
      <c r="K40" s="219"/>
      <c r="L40" s="219"/>
    </row>
    <row r="41" spans="2:12" x14ac:dyDescent="0.25">
      <c r="G41" s="219"/>
      <c r="H41" s="219"/>
      <c r="I41" s="219"/>
      <c r="J41" s="219"/>
      <c r="K41" s="219"/>
      <c r="L41" s="219"/>
    </row>
    <row r="42" spans="2:12" x14ac:dyDescent="0.25">
      <c r="G42" s="219"/>
      <c r="H42" s="219"/>
      <c r="I42" s="219"/>
      <c r="J42" s="219"/>
      <c r="K42" s="219"/>
      <c r="L42" s="219"/>
    </row>
    <row r="43" spans="2:12" x14ac:dyDescent="0.25">
      <c r="G43" s="219"/>
      <c r="H43" s="219"/>
      <c r="I43" s="219"/>
      <c r="J43" s="219"/>
      <c r="K43" s="219"/>
      <c r="L43" s="219"/>
    </row>
    <row r="44" spans="2:12" x14ac:dyDescent="0.25">
      <c r="G44" s="219"/>
      <c r="H44" s="219"/>
      <c r="I44" s="219"/>
      <c r="J44" s="219"/>
      <c r="K44" s="219"/>
      <c r="L44" s="219"/>
    </row>
    <row r="45" spans="2:12" x14ac:dyDescent="0.25">
      <c r="G45" s="219"/>
      <c r="H45" s="219"/>
      <c r="I45" s="219"/>
      <c r="J45" s="219"/>
      <c r="K45" s="219"/>
      <c r="L45" s="219"/>
    </row>
    <row r="46" spans="2:12" x14ac:dyDescent="0.25">
      <c r="G46" s="219"/>
      <c r="H46" s="219"/>
      <c r="I46" s="219"/>
      <c r="J46" s="219"/>
      <c r="K46" s="219"/>
      <c r="L46" s="219"/>
    </row>
    <row r="47" spans="2:12" x14ac:dyDescent="0.25">
      <c r="G47" s="219"/>
      <c r="H47" s="219"/>
      <c r="I47" s="219"/>
      <c r="J47" s="219"/>
      <c r="K47" s="219"/>
      <c r="L47" s="219"/>
    </row>
    <row r="48" spans="2:12" x14ac:dyDescent="0.25">
      <c r="G48" s="219"/>
      <c r="H48" s="219"/>
      <c r="I48" s="219"/>
      <c r="J48" s="219"/>
      <c r="K48" s="219"/>
      <c r="L48" s="219"/>
    </row>
    <row r="49" spans="7:12" x14ac:dyDescent="0.25">
      <c r="G49" s="219"/>
      <c r="H49" s="219"/>
      <c r="I49" s="219"/>
      <c r="J49" s="219"/>
      <c r="K49" s="219"/>
      <c r="L49" s="219"/>
    </row>
    <row r="50" spans="7:12" x14ac:dyDescent="0.25">
      <c r="G50" s="219"/>
      <c r="H50" s="219"/>
      <c r="I50" s="219"/>
      <c r="J50" s="219"/>
      <c r="K50" s="219"/>
      <c r="L50" s="219"/>
    </row>
    <row r="51" spans="7:12" x14ac:dyDescent="0.25">
      <c r="G51" s="219"/>
      <c r="H51" s="219"/>
      <c r="I51" s="219"/>
      <c r="J51" s="219"/>
      <c r="K51" s="219"/>
      <c r="L51" s="219"/>
    </row>
    <row r="52" spans="7:12" x14ac:dyDescent="0.25">
      <c r="G52" s="219"/>
      <c r="H52" s="219"/>
      <c r="I52" s="219"/>
      <c r="J52" s="219"/>
      <c r="K52" s="219"/>
      <c r="L52" s="219"/>
    </row>
    <row r="53" spans="7:12" x14ac:dyDescent="0.25">
      <c r="G53" s="219"/>
      <c r="H53" s="219"/>
      <c r="I53" s="219"/>
      <c r="J53" s="219"/>
      <c r="K53" s="219"/>
      <c r="L53" s="219"/>
    </row>
    <row r="54" spans="7:12" x14ac:dyDescent="0.25">
      <c r="G54" s="219"/>
      <c r="H54" s="219"/>
      <c r="I54" s="219"/>
      <c r="J54" s="219"/>
      <c r="K54" s="219"/>
      <c r="L54" s="219"/>
    </row>
    <row r="55" spans="7:12" x14ac:dyDescent="0.25">
      <c r="G55" s="219"/>
      <c r="H55" s="219"/>
      <c r="I55" s="219"/>
      <c r="J55" s="219"/>
      <c r="K55" s="219"/>
      <c r="L55" s="219"/>
    </row>
    <row r="56" spans="7:12" x14ac:dyDescent="0.25">
      <c r="G56" s="219"/>
      <c r="H56" s="219"/>
      <c r="I56" s="219"/>
      <c r="J56" s="219"/>
      <c r="K56" s="219"/>
      <c r="L56" s="219"/>
    </row>
    <row r="57" spans="7:12" x14ac:dyDescent="0.25">
      <c r="G57" s="219"/>
      <c r="H57" s="219"/>
      <c r="I57" s="219"/>
      <c r="J57" s="219"/>
      <c r="K57" s="219"/>
      <c r="L57" s="219"/>
    </row>
    <row r="58" spans="7:12" x14ac:dyDescent="0.25">
      <c r="G58" s="219"/>
      <c r="H58" s="219"/>
      <c r="I58" s="219"/>
      <c r="J58" s="219"/>
      <c r="K58" s="219"/>
      <c r="L58" s="219"/>
    </row>
    <row r="59" spans="7:12" x14ac:dyDescent="0.25">
      <c r="G59" s="219"/>
      <c r="H59" s="219"/>
      <c r="I59" s="219"/>
      <c r="J59" s="219"/>
      <c r="K59" s="219"/>
      <c r="L59" s="219"/>
    </row>
    <row r="60" spans="7:12" x14ac:dyDescent="0.25">
      <c r="G60" s="219"/>
      <c r="H60" s="219"/>
      <c r="I60" s="219"/>
      <c r="J60" s="219"/>
      <c r="K60" s="219"/>
      <c r="L60" s="219"/>
    </row>
    <row r="61" spans="7:12" x14ac:dyDescent="0.25">
      <c r="G61" s="219"/>
      <c r="H61" s="219"/>
      <c r="I61" s="219"/>
      <c r="J61" s="219"/>
      <c r="K61" s="219"/>
      <c r="L61" s="219"/>
    </row>
    <row r="62" spans="7:12" x14ac:dyDescent="0.25">
      <c r="G62" s="219"/>
      <c r="H62" s="219"/>
      <c r="I62" s="219"/>
      <c r="J62" s="219"/>
      <c r="K62" s="219"/>
      <c r="L62" s="219"/>
    </row>
    <row r="63" spans="7:12" x14ac:dyDescent="0.25">
      <c r="G63" s="219"/>
      <c r="H63" s="219"/>
      <c r="I63" s="219"/>
      <c r="J63" s="219"/>
      <c r="K63" s="219"/>
      <c r="L63" s="219"/>
    </row>
    <row r="64" spans="7:12" x14ac:dyDescent="0.25">
      <c r="G64" s="219"/>
      <c r="H64" s="219"/>
      <c r="I64" s="219"/>
      <c r="J64" s="219"/>
      <c r="K64" s="219"/>
      <c r="L64" s="219"/>
    </row>
    <row r="65" spans="7:12" x14ac:dyDescent="0.25">
      <c r="G65" s="219"/>
      <c r="H65" s="219"/>
      <c r="I65" s="219"/>
      <c r="J65" s="219"/>
      <c r="K65" s="219"/>
      <c r="L65" s="219"/>
    </row>
    <row r="66" spans="7:12" x14ac:dyDescent="0.25">
      <c r="G66" s="219"/>
      <c r="H66" s="219"/>
      <c r="I66" s="219"/>
      <c r="J66" s="219"/>
      <c r="K66" s="219"/>
      <c r="L66" s="219"/>
    </row>
    <row r="67" spans="7:12" x14ac:dyDescent="0.25">
      <c r="G67" s="219"/>
      <c r="H67" s="219"/>
      <c r="I67" s="219"/>
      <c r="J67" s="219"/>
      <c r="K67" s="219"/>
      <c r="L67" s="219"/>
    </row>
    <row r="68" spans="7:12" x14ac:dyDescent="0.25">
      <c r="G68" s="219"/>
      <c r="H68" s="219"/>
      <c r="I68" s="219"/>
      <c r="J68" s="219"/>
      <c r="K68" s="219"/>
      <c r="L68" s="219"/>
    </row>
    <row r="69" spans="7:12" x14ac:dyDescent="0.25">
      <c r="G69" s="219"/>
      <c r="H69" s="219"/>
      <c r="I69" s="219"/>
      <c r="J69" s="219"/>
      <c r="K69" s="219"/>
      <c r="L69" s="219"/>
    </row>
    <row r="70" spans="7:12" x14ac:dyDescent="0.25">
      <c r="G70" s="219"/>
      <c r="H70" s="219"/>
      <c r="I70" s="219"/>
      <c r="J70" s="219"/>
      <c r="K70" s="219"/>
      <c r="L70" s="219"/>
    </row>
  </sheetData>
  <mergeCells count="19">
    <mergeCell ref="B1:L1"/>
    <mergeCell ref="B2:L2"/>
    <mergeCell ref="L6:L7"/>
    <mergeCell ref="G31:L70"/>
    <mergeCell ref="F6:F7"/>
    <mergeCell ref="G6:G7"/>
    <mergeCell ref="H6:H7"/>
    <mergeCell ref="I6:I7"/>
    <mergeCell ref="J6:J7"/>
    <mergeCell ref="K6:K7"/>
    <mergeCell ref="A4:A7"/>
    <mergeCell ref="B4:B7"/>
    <mergeCell ref="C4:L4"/>
    <mergeCell ref="D5:F5"/>
    <mergeCell ref="G5:I5"/>
    <mergeCell ref="J5:L5"/>
    <mergeCell ref="D6:D7"/>
    <mergeCell ref="C5:C7"/>
    <mergeCell ref="E6:E7"/>
  </mergeCells>
  <phoneticPr fontId="0" type="noConversion"/>
  <pageMargins left="0.7" right="0.7" top="0.75" bottom="0.75" header="0.3" footer="0.3"/>
  <pageSetup paperSize="9" scale="65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0"/>
  <sheetViews>
    <sheetView view="pageBreakPreview" topLeftCell="A7" zoomScaleNormal="100" zoomScaleSheetLayoutView="100" workbookViewId="0">
      <selection activeCell="H28" sqref="H28"/>
    </sheetView>
  </sheetViews>
  <sheetFormatPr defaultRowHeight="15" x14ac:dyDescent="0.25"/>
  <cols>
    <col min="1" max="1" width="5.42578125" customWidth="1"/>
    <col min="2" max="2" width="22.140625" customWidth="1"/>
    <col min="7" max="7" width="12" customWidth="1"/>
    <col min="8" max="8" width="13.140625" customWidth="1"/>
    <col min="10" max="10" width="11.28515625" customWidth="1"/>
    <col min="11" max="11" width="13.140625" customWidth="1"/>
  </cols>
  <sheetData>
    <row r="1" spans="1:13" x14ac:dyDescent="0.25">
      <c r="B1" s="213" t="s">
        <v>0</v>
      </c>
      <c r="C1" s="213"/>
      <c r="D1" s="213"/>
      <c r="E1" s="213"/>
      <c r="F1" s="213"/>
      <c r="G1" s="213"/>
      <c r="H1" s="213"/>
      <c r="I1" s="213"/>
      <c r="J1" s="213"/>
      <c r="K1" s="213"/>
      <c r="L1" s="213"/>
      <c r="M1" s="32"/>
    </row>
    <row r="2" spans="1:13" x14ac:dyDescent="0.25">
      <c r="B2" s="212" t="s">
        <v>1</v>
      </c>
      <c r="C2" s="212"/>
      <c r="D2" s="212"/>
      <c r="E2" s="212"/>
      <c r="F2" s="212"/>
      <c r="G2" s="212"/>
      <c r="H2" s="212"/>
      <c r="I2" s="212"/>
      <c r="J2" s="212"/>
      <c r="K2" s="212"/>
      <c r="L2" s="212"/>
    </row>
    <row r="3" spans="1:13" ht="15.75" thickBot="1" x14ac:dyDescent="0.3"/>
    <row r="4" spans="1:13" ht="15.75" thickBot="1" x14ac:dyDescent="0.3">
      <c r="A4" s="220" t="s">
        <v>2</v>
      </c>
      <c r="B4" s="223" t="s">
        <v>3</v>
      </c>
      <c r="C4" s="214" t="s">
        <v>64</v>
      </c>
      <c r="D4" s="206"/>
      <c r="E4" s="206"/>
      <c r="F4" s="206"/>
      <c r="G4" s="206"/>
      <c r="H4" s="206"/>
      <c r="I4" s="206"/>
      <c r="J4" s="206"/>
      <c r="K4" s="206"/>
      <c r="L4" s="206"/>
    </row>
    <row r="5" spans="1:13" ht="28.5" customHeight="1" x14ac:dyDescent="0.25">
      <c r="A5" s="221"/>
      <c r="B5" s="224"/>
      <c r="C5" s="215" t="s">
        <v>7</v>
      </c>
      <c r="D5" s="207" t="s">
        <v>4</v>
      </c>
      <c r="E5" s="207"/>
      <c r="F5" s="207"/>
      <c r="G5" s="207" t="s">
        <v>5</v>
      </c>
      <c r="H5" s="207"/>
      <c r="I5" s="207"/>
      <c r="J5" s="208" t="s">
        <v>6</v>
      </c>
      <c r="K5" s="208"/>
      <c r="L5" s="208"/>
    </row>
    <row r="6" spans="1:13" ht="27.75" customHeight="1" x14ac:dyDescent="0.25">
      <c r="A6" s="221"/>
      <c r="B6" s="224"/>
      <c r="C6" s="216"/>
      <c r="D6" s="200" t="s">
        <v>8</v>
      </c>
      <c r="E6" s="200" t="s">
        <v>9</v>
      </c>
      <c r="F6" s="200" t="s">
        <v>10</v>
      </c>
      <c r="G6" s="200" t="s">
        <v>8</v>
      </c>
      <c r="H6" s="202" t="s">
        <v>11</v>
      </c>
      <c r="I6" s="200" t="s">
        <v>10</v>
      </c>
      <c r="J6" s="201" t="s">
        <v>8</v>
      </c>
      <c r="K6" s="200" t="s">
        <v>9</v>
      </c>
      <c r="L6" s="200" t="s">
        <v>10</v>
      </c>
    </row>
    <row r="7" spans="1:13" ht="57" customHeight="1" x14ac:dyDescent="0.25">
      <c r="A7" s="222"/>
      <c r="B7" s="225"/>
      <c r="C7" s="217"/>
      <c r="D7" s="200"/>
      <c r="E7" s="200"/>
      <c r="F7" s="200"/>
      <c r="G7" s="200"/>
      <c r="H7" s="202"/>
      <c r="I7" s="200"/>
      <c r="J7" s="201"/>
      <c r="K7" s="200"/>
      <c r="L7" s="200"/>
    </row>
    <row r="8" spans="1:13" x14ac:dyDescent="0.25">
      <c r="A8" s="143">
        <v>1</v>
      </c>
      <c r="B8" s="78">
        <v>2</v>
      </c>
      <c r="C8" s="143">
        <v>3</v>
      </c>
      <c r="D8" s="78">
        <v>4</v>
      </c>
      <c r="E8" s="143">
        <v>5</v>
      </c>
      <c r="F8" s="78">
        <v>6</v>
      </c>
      <c r="G8" s="143">
        <v>7</v>
      </c>
      <c r="H8" s="78">
        <v>8</v>
      </c>
      <c r="I8" s="143">
        <v>9</v>
      </c>
      <c r="J8" s="78">
        <v>10</v>
      </c>
      <c r="K8" s="143">
        <v>11</v>
      </c>
      <c r="L8" s="139">
        <v>12</v>
      </c>
    </row>
    <row r="9" spans="1:13" x14ac:dyDescent="0.25">
      <c r="A9" s="120">
        <v>1</v>
      </c>
      <c r="B9" s="82" t="s">
        <v>12</v>
      </c>
      <c r="C9" s="35">
        <f t="shared" ref="C9:I9" si="0">SUM(C10,C11,C19)</f>
        <v>245.75</v>
      </c>
      <c r="D9" s="36">
        <f t="shared" si="0"/>
        <v>0</v>
      </c>
      <c r="E9" s="36">
        <f t="shared" si="0"/>
        <v>0</v>
      </c>
      <c r="F9" s="36">
        <f t="shared" si="0"/>
        <v>0</v>
      </c>
      <c r="G9" s="36">
        <f t="shared" si="0"/>
        <v>0</v>
      </c>
      <c r="H9" s="36">
        <f t="shared" si="0"/>
        <v>0</v>
      </c>
      <c r="I9" s="36">
        <f t="shared" si="0"/>
        <v>0</v>
      </c>
      <c r="J9" s="33" t="e">
        <f>G9/D9</f>
        <v>#DIV/0!</v>
      </c>
      <c r="K9" s="33" t="e">
        <f>H9/E9</f>
        <v>#DIV/0!</v>
      </c>
      <c r="L9" s="33" t="e">
        <f>I9/F9</f>
        <v>#DIV/0!</v>
      </c>
    </row>
    <row r="10" spans="1:13" ht="51" x14ac:dyDescent="0.25">
      <c r="A10" s="86" t="s">
        <v>13</v>
      </c>
      <c r="B10" s="84" t="s">
        <v>14</v>
      </c>
      <c r="C10" s="7">
        <v>0</v>
      </c>
      <c r="D10" s="5">
        <f>E10+F10</f>
        <v>0</v>
      </c>
      <c r="E10" s="8"/>
      <c r="F10" s="8">
        <v>0</v>
      </c>
      <c r="G10" s="5">
        <f>H10+I10</f>
        <v>0</v>
      </c>
      <c r="H10" s="8"/>
      <c r="I10" s="8"/>
      <c r="J10" s="33" t="e">
        <f>G10/D10</f>
        <v>#DIV/0!</v>
      </c>
      <c r="K10" s="33" t="e">
        <f>H10/E10</f>
        <v>#DIV/0!</v>
      </c>
      <c r="L10" s="5">
        <v>0</v>
      </c>
    </row>
    <row r="11" spans="1:13" x14ac:dyDescent="0.25">
      <c r="A11" s="123" t="s">
        <v>15</v>
      </c>
      <c r="B11" s="122" t="s">
        <v>16</v>
      </c>
      <c r="C11" s="64">
        <f t="shared" ref="C11:I11" si="1">SUM(C12:C15,C17:C18)</f>
        <v>71</v>
      </c>
      <c r="D11" s="65">
        <f t="shared" si="1"/>
        <v>0</v>
      </c>
      <c r="E11" s="65">
        <f t="shared" si="1"/>
        <v>0</v>
      </c>
      <c r="F11" s="65">
        <f t="shared" si="1"/>
        <v>0</v>
      </c>
      <c r="G11" s="65">
        <f t="shared" si="1"/>
        <v>0</v>
      </c>
      <c r="H11" s="65">
        <f t="shared" si="1"/>
        <v>0</v>
      </c>
      <c r="I11" s="65">
        <f t="shared" si="1"/>
        <v>0</v>
      </c>
      <c r="J11" s="79" t="e">
        <f t="shared" ref="J11:L29" si="2">G11/D11</f>
        <v>#DIV/0!</v>
      </c>
      <c r="K11" s="79" t="e">
        <f t="shared" si="2"/>
        <v>#DIV/0!</v>
      </c>
      <c r="L11" s="79" t="e">
        <f t="shared" si="2"/>
        <v>#DIV/0!</v>
      </c>
    </row>
    <row r="12" spans="1:13" x14ac:dyDescent="0.25">
      <c r="A12" s="94" t="s">
        <v>17</v>
      </c>
      <c r="B12" s="95" t="s">
        <v>18</v>
      </c>
      <c r="C12" s="40">
        <v>3</v>
      </c>
      <c r="D12" s="34">
        <f t="shared" ref="D12:D18" si="3">E12+F12</f>
        <v>0</v>
      </c>
      <c r="E12" s="41"/>
      <c r="F12" s="41">
        <v>0</v>
      </c>
      <c r="G12" s="42">
        <f t="shared" ref="G12:G17" si="4">H12+I12</f>
        <v>0</v>
      </c>
      <c r="H12" s="41"/>
      <c r="I12" s="41">
        <v>0</v>
      </c>
      <c r="J12" s="34" t="e">
        <f t="shared" si="2"/>
        <v>#DIV/0!</v>
      </c>
      <c r="K12" s="5" t="e">
        <f t="shared" si="2"/>
        <v>#DIV/0!</v>
      </c>
      <c r="L12" s="5" t="e">
        <f t="shared" si="2"/>
        <v>#DIV/0!</v>
      </c>
    </row>
    <row r="13" spans="1:13" ht="51" x14ac:dyDescent="0.25">
      <c r="A13" s="92" t="s">
        <v>19</v>
      </c>
      <c r="B13" s="93" t="s">
        <v>20</v>
      </c>
      <c r="C13" s="48">
        <v>21</v>
      </c>
      <c r="D13" s="51">
        <f t="shared" si="3"/>
        <v>0</v>
      </c>
      <c r="E13" s="49"/>
      <c r="F13" s="49"/>
      <c r="G13" s="50">
        <f t="shared" si="4"/>
        <v>0</v>
      </c>
      <c r="H13" s="49"/>
      <c r="I13" s="49"/>
      <c r="J13" s="51" t="e">
        <f t="shared" si="2"/>
        <v>#DIV/0!</v>
      </c>
      <c r="K13" s="5" t="e">
        <f t="shared" si="2"/>
        <v>#DIV/0!</v>
      </c>
      <c r="L13" s="5" t="e">
        <f t="shared" si="2"/>
        <v>#DIV/0!</v>
      </c>
    </row>
    <row r="14" spans="1:13" x14ac:dyDescent="0.25">
      <c r="A14" s="86" t="s">
        <v>21</v>
      </c>
      <c r="B14" s="84" t="s">
        <v>22</v>
      </c>
      <c r="C14" s="7">
        <v>0</v>
      </c>
      <c r="D14" s="5">
        <f t="shared" si="3"/>
        <v>0</v>
      </c>
      <c r="E14" s="8">
        <v>0</v>
      </c>
      <c r="F14" s="8"/>
      <c r="G14" s="5">
        <f t="shared" si="4"/>
        <v>0</v>
      </c>
      <c r="H14" s="8">
        <v>0</v>
      </c>
      <c r="I14" s="8"/>
      <c r="J14" s="5" t="e">
        <f t="shared" si="2"/>
        <v>#DIV/0!</v>
      </c>
      <c r="K14" s="5" t="e">
        <f t="shared" si="2"/>
        <v>#DIV/0!</v>
      </c>
      <c r="L14" s="5" t="e">
        <f t="shared" si="2"/>
        <v>#DIV/0!</v>
      </c>
    </row>
    <row r="15" spans="1:13" ht="25.5" x14ac:dyDescent="0.25">
      <c r="A15" s="86" t="s">
        <v>23</v>
      </c>
      <c r="B15" s="84" t="s">
        <v>24</v>
      </c>
      <c r="C15" s="7">
        <v>46</v>
      </c>
      <c r="D15" s="5">
        <f t="shared" si="3"/>
        <v>0</v>
      </c>
      <c r="E15" s="8">
        <f>E16</f>
        <v>0</v>
      </c>
      <c r="F15" s="8"/>
      <c r="G15" s="5">
        <f t="shared" si="4"/>
        <v>0</v>
      </c>
      <c r="H15" s="8">
        <f>H16</f>
        <v>0</v>
      </c>
      <c r="I15" s="8"/>
      <c r="J15" s="5" t="e">
        <f t="shared" si="2"/>
        <v>#DIV/0!</v>
      </c>
      <c r="K15" s="5" t="e">
        <f t="shared" si="2"/>
        <v>#DIV/0!</v>
      </c>
      <c r="L15" s="5" t="e">
        <f t="shared" si="2"/>
        <v>#DIV/0!</v>
      </c>
    </row>
    <row r="16" spans="1:13" ht="76.5" x14ac:dyDescent="0.25">
      <c r="A16" s="96" t="s">
        <v>25</v>
      </c>
      <c r="B16" s="97" t="s">
        <v>26</v>
      </c>
      <c r="C16" s="44">
        <v>46</v>
      </c>
      <c r="D16" s="46">
        <f t="shared" si="3"/>
        <v>0</v>
      </c>
      <c r="E16" s="45"/>
      <c r="F16" s="45"/>
      <c r="G16" s="22">
        <f t="shared" si="4"/>
        <v>0</v>
      </c>
      <c r="H16" s="45"/>
      <c r="I16" s="45"/>
      <c r="J16" s="46" t="e">
        <f t="shared" si="2"/>
        <v>#DIV/0!</v>
      </c>
      <c r="K16" s="5" t="e">
        <f t="shared" si="2"/>
        <v>#DIV/0!</v>
      </c>
      <c r="L16" s="5" t="e">
        <f t="shared" si="2"/>
        <v>#DIV/0!</v>
      </c>
    </row>
    <row r="17" spans="1:12" ht="25.5" x14ac:dyDescent="0.25">
      <c r="A17" s="86" t="s">
        <v>27</v>
      </c>
      <c r="B17" s="84" t="s">
        <v>28</v>
      </c>
      <c r="C17" s="7">
        <v>1</v>
      </c>
      <c r="D17" s="5">
        <f t="shared" si="3"/>
        <v>0</v>
      </c>
      <c r="E17" s="8"/>
      <c r="F17" s="8"/>
      <c r="G17" s="5">
        <f t="shared" si="4"/>
        <v>0</v>
      </c>
      <c r="H17" s="8"/>
      <c r="I17" s="8"/>
      <c r="J17" s="5" t="e">
        <f t="shared" si="2"/>
        <v>#DIV/0!</v>
      </c>
      <c r="K17" s="5" t="e">
        <f t="shared" si="2"/>
        <v>#DIV/0!</v>
      </c>
      <c r="L17" s="5" t="e">
        <f t="shared" si="2"/>
        <v>#DIV/0!</v>
      </c>
    </row>
    <row r="18" spans="1:12" x14ac:dyDescent="0.25">
      <c r="A18" s="86" t="s">
        <v>29</v>
      </c>
      <c r="B18" s="1" t="s">
        <v>30</v>
      </c>
      <c r="C18" s="7"/>
      <c r="D18" s="5">
        <f t="shared" si="3"/>
        <v>0</v>
      </c>
      <c r="E18" s="8"/>
      <c r="F18" s="8"/>
      <c r="G18" s="5">
        <f>H18+I18</f>
        <v>0</v>
      </c>
      <c r="H18" s="8"/>
      <c r="I18" s="8"/>
      <c r="J18" s="5" t="e">
        <f>G18/D18</f>
        <v>#DIV/0!</v>
      </c>
      <c r="K18" s="5">
        <v>0</v>
      </c>
      <c r="L18" s="5">
        <v>0</v>
      </c>
    </row>
    <row r="19" spans="1:12" ht="27" x14ac:dyDescent="0.25">
      <c r="A19" s="121" t="s">
        <v>31</v>
      </c>
      <c r="B19" s="87" t="s">
        <v>32</v>
      </c>
      <c r="C19" s="64">
        <f>C20</f>
        <v>174.75</v>
      </c>
      <c r="D19" s="65">
        <f t="shared" ref="D19:I19" si="5">D20</f>
        <v>0</v>
      </c>
      <c r="E19" s="65">
        <f t="shared" si="5"/>
        <v>0</v>
      </c>
      <c r="F19" s="65">
        <f t="shared" si="5"/>
        <v>0</v>
      </c>
      <c r="G19" s="65">
        <f t="shared" si="5"/>
        <v>0</v>
      </c>
      <c r="H19" s="65">
        <f t="shared" si="5"/>
        <v>0</v>
      </c>
      <c r="I19" s="65">
        <f t="shared" si="5"/>
        <v>0</v>
      </c>
      <c r="J19" s="79" t="e">
        <f t="shared" si="2"/>
        <v>#DIV/0!</v>
      </c>
      <c r="K19" s="79" t="e">
        <f t="shared" si="2"/>
        <v>#DIV/0!</v>
      </c>
      <c r="L19" s="79" t="e">
        <f t="shared" si="2"/>
        <v>#DIV/0!</v>
      </c>
    </row>
    <row r="20" spans="1:12" ht="63.75" x14ac:dyDescent="0.25">
      <c r="A20" s="101" t="s">
        <v>33</v>
      </c>
      <c r="B20" s="102" t="s">
        <v>34</v>
      </c>
      <c r="C20" s="58">
        <v>174.75</v>
      </c>
      <c r="D20" s="61">
        <f>E20+F20</f>
        <v>0</v>
      </c>
      <c r="E20" s="59"/>
      <c r="F20" s="59"/>
      <c r="G20" s="60">
        <f>H20+I20</f>
        <v>0</v>
      </c>
      <c r="H20" s="59"/>
      <c r="I20" s="59"/>
      <c r="J20" s="61" t="e">
        <f t="shared" si="2"/>
        <v>#DIV/0!</v>
      </c>
      <c r="K20" s="5" t="e">
        <f t="shared" si="2"/>
        <v>#DIV/0!</v>
      </c>
      <c r="L20" s="5" t="e">
        <f t="shared" si="2"/>
        <v>#DIV/0!</v>
      </c>
    </row>
    <row r="21" spans="1:12" ht="38.25" x14ac:dyDescent="0.25">
      <c r="A21" s="88" t="s">
        <v>35</v>
      </c>
      <c r="B21" s="89" t="s">
        <v>36</v>
      </c>
      <c r="C21" s="37">
        <f>SUM(C22:C25)</f>
        <v>19</v>
      </c>
      <c r="D21" s="38">
        <f t="shared" ref="D21:I21" si="6">SUM(D22:D25)</f>
        <v>0</v>
      </c>
      <c r="E21" s="38">
        <f t="shared" si="6"/>
        <v>0</v>
      </c>
      <c r="F21" s="38">
        <f t="shared" si="6"/>
        <v>0</v>
      </c>
      <c r="G21" s="38">
        <f t="shared" si="6"/>
        <v>0</v>
      </c>
      <c r="H21" s="38">
        <f t="shared" si="6"/>
        <v>0</v>
      </c>
      <c r="I21" s="38">
        <f t="shared" si="6"/>
        <v>0</v>
      </c>
      <c r="J21" s="33" t="e">
        <f t="shared" si="2"/>
        <v>#DIV/0!</v>
      </c>
      <c r="K21" s="33" t="e">
        <f t="shared" si="2"/>
        <v>#DIV/0!</v>
      </c>
      <c r="L21" s="33" t="e">
        <f t="shared" si="2"/>
        <v>#DIV/0!</v>
      </c>
    </row>
    <row r="22" spans="1:12" ht="25.5" x14ac:dyDescent="0.25">
      <c r="A22" s="86" t="s">
        <v>37</v>
      </c>
      <c r="B22" s="6" t="s">
        <v>38</v>
      </c>
      <c r="C22" s="7">
        <v>1</v>
      </c>
      <c r="D22" s="5">
        <f>E22+F22</f>
        <v>0</v>
      </c>
      <c r="E22" s="8">
        <v>0</v>
      </c>
      <c r="F22" s="8"/>
      <c r="G22" s="5">
        <f>H22+I22</f>
        <v>0</v>
      </c>
      <c r="H22" s="8">
        <v>0</v>
      </c>
      <c r="I22" s="8"/>
      <c r="J22" s="5" t="e">
        <f t="shared" si="2"/>
        <v>#DIV/0!</v>
      </c>
      <c r="K22" s="5" t="e">
        <f t="shared" si="2"/>
        <v>#DIV/0!</v>
      </c>
      <c r="L22" s="5" t="e">
        <f t="shared" si="2"/>
        <v>#DIV/0!</v>
      </c>
    </row>
    <row r="23" spans="1:12" ht="38.25" x14ac:dyDescent="0.25">
      <c r="A23" s="86" t="s">
        <v>39</v>
      </c>
      <c r="B23" s="6" t="s">
        <v>40</v>
      </c>
      <c r="C23" s="7">
        <v>3</v>
      </c>
      <c r="D23" s="5">
        <f>E23+F23</f>
        <v>0</v>
      </c>
      <c r="E23" s="8"/>
      <c r="F23" s="8"/>
      <c r="G23" s="5">
        <f>H23+I23</f>
        <v>0</v>
      </c>
      <c r="H23" s="8"/>
      <c r="I23" s="8"/>
      <c r="J23" s="5" t="e">
        <f t="shared" si="2"/>
        <v>#DIV/0!</v>
      </c>
      <c r="K23" s="5" t="e">
        <f t="shared" si="2"/>
        <v>#DIV/0!</v>
      </c>
      <c r="L23" s="5" t="e">
        <f t="shared" si="2"/>
        <v>#DIV/0!</v>
      </c>
    </row>
    <row r="24" spans="1:12" ht="51" x14ac:dyDescent="0.25">
      <c r="A24" s="86" t="s">
        <v>41</v>
      </c>
      <c r="B24" s="6" t="s">
        <v>42</v>
      </c>
      <c r="C24" s="7">
        <v>0</v>
      </c>
      <c r="D24" s="5">
        <f>E24+F24</f>
        <v>0</v>
      </c>
      <c r="E24" s="8"/>
      <c r="F24" s="8"/>
      <c r="G24" s="5">
        <f>H24+I24</f>
        <v>0</v>
      </c>
      <c r="H24" s="8"/>
      <c r="I24" s="8"/>
      <c r="J24" s="5">
        <v>0</v>
      </c>
      <c r="K24" s="5">
        <v>0</v>
      </c>
      <c r="L24" s="5">
        <v>0</v>
      </c>
    </row>
    <row r="25" spans="1:12" ht="26.25" x14ac:dyDescent="0.25">
      <c r="A25" s="86" t="s">
        <v>43</v>
      </c>
      <c r="B25" s="15" t="s">
        <v>44</v>
      </c>
      <c r="C25" s="7">
        <v>15</v>
      </c>
      <c r="D25" s="5">
        <f>E25+F25</f>
        <v>0</v>
      </c>
      <c r="E25" s="8"/>
      <c r="F25" s="8"/>
      <c r="G25" s="5">
        <f>H25+I25</f>
        <v>0</v>
      </c>
      <c r="H25" s="8"/>
      <c r="I25" s="8"/>
      <c r="J25" s="5" t="e">
        <f t="shared" si="2"/>
        <v>#DIV/0!</v>
      </c>
      <c r="K25" s="5" t="e">
        <f t="shared" si="2"/>
        <v>#DIV/0!</v>
      </c>
      <c r="L25" s="5" t="e">
        <f t="shared" si="2"/>
        <v>#DIV/0!</v>
      </c>
    </row>
    <row r="26" spans="1:12" ht="26.25" x14ac:dyDescent="0.25">
      <c r="A26" s="88" t="s">
        <v>45</v>
      </c>
      <c r="B26" s="90" t="s">
        <v>46</v>
      </c>
      <c r="C26" s="37">
        <f>SUM(C27:C28)</f>
        <v>54</v>
      </c>
      <c r="D26" s="38">
        <f t="shared" ref="D26:I26" si="7">SUM(D27:D28)</f>
        <v>0</v>
      </c>
      <c r="E26" s="38">
        <f t="shared" si="7"/>
        <v>0</v>
      </c>
      <c r="F26" s="38">
        <f t="shared" si="7"/>
        <v>0</v>
      </c>
      <c r="G26" s="38">
        <f t="shared" si="7"/>
        <v>0</v>
      </c>
      <c r="H26" s="38">
        <f t="shared" si="7"/>
        <v>0</v>
      </c>
      <c r="I26" s="38">
        <f t="shared" si="7"/>
        <v>0</v>
      </c>
      <c r="J26" s="33" t="e">
        <f t="shared" si="2"/>
        <v>#DIV/0!</v>
      </c>
      <c r="K26" s="33" t="e">
        <f t="shared" si="2"/>
        <v>#DIV/0!</v>
      </c>
      <c r="L26" s="33" t="e">
        <f t="shared" si="2"/>
        <v>#DIV/0!</v>
      </c>
    </row>
    <row r="27" spans="1:12" ht="25.5" x14ac:dyDescent="0.25">
      <c r="A27" s="114" t="s">
        <v>47</v>
      </c>
      <c r="B27" s="6" t="s">
        <v>48</v>
      </c>
      <c r="C27" s="7">
        <v>3</v>
      </c>
      <c r="D27" s="5">
        <f>E27+F27</f>
        <v>0</v>
      </c>
      <c r="E27" s="8"/>
      <c r="F27" s="8"/>
      <c r="G27" s="5">
        <f>H27+I27</f>
        <v>0</v>
      </c>
      <c r="H27" s="8"/>
      <c r="I27" s="8"/>
      <c r="J27" s="5" t="e">
        <f t="shared" si="2"/>
        <v>#DIV/0!</v>
      </c>
      <c r="K27" s="5" t="e">
        <f t="shared" si="2"/>
        <v>#DIV/0!</v>
      </c>
      <c r="L27" s="5" t="e">
        <f t="shared" si="2"/>
        <v>#DIV/0!</v>
      </c>
    </row>
    <row r="28" spans="1:12" ht="51.75" thickBot="1" x14ac:dyDescent="0.3">
      <c r="A28" s="114" t="s">
        <v>49</v>
      </c>
      <c r="B28" s="17" t="s">
        <v>50</v>
      </c>
      <c r="C28" s="18">
        <v>51</v>
      </c>
      <c r="D28" s="20">
        <f>E28+F28</f>
        <v>0</v>
      </c>
      <c r="E28" s="19"/>
      <c r="F28" s="19"/>
      <c r="G28" s="20">
        <f>H28+I28</f>
        <v>0</v>
      </c>
      <c r="H28" s="19"/>
      <c r="I28" s="19"/>
      <c r="J28" s="20" t="e">
        <f t="shared" si="2"/>
        <v>#DIV/0!</v>
      </c>
      <c r="K28" s="20" t="e">
        <f t="shared" si="2"/>
        <v>#DIV/0!</v>
      </c>
      <c r="L28" s="20" t="e">
        <f t="shared" si="2"/>
        <v>#DIV/0!</v>
      </c>
    </row>
    <row r="29" spans="1:12" ht="15.75" thickBot="1" x14ac:dyDescent="0.3">
      <c r="A29" s="115" t="s">
        <v>51</v>
      </c>
      <c r="B29" s="116" t="s">
        <v>52</v>
      </c>
      <c r="C29" s="103">
        <f t="shared" ref="C29:I29" si="8">SUM(C9,C21,C26)</f>
        <v>318.75</v>
      </c>
      <c r="D29" s="104">
        <f t="shared" si="8"/>
        <v>0</v>
      </c>
      <c r="E29" s="104">
        <f t="shared" si="8"/>
        <v>0</v>
      </c>
      <c r="F29" s="104">
        <f t="shared" si="8"/>
        <v>0</v>
      </c>
      <c r="G29" s="104">
        <f t="shared" si="8"/>
        <v>0</v>
      </c>
      <c r="H29" s="104">
        <f t="shared" si="8"/>
        <v>0</v>
      </c>
      <c r="I29" s="104">
        <f t="shared" si="8"/>
        <v>0</v>
      </c>
      <c r="J29" s="106" t="e">
        <f t="shared" si="2"/>
        <v>#DIV/0!</v>
      </c>
      <c r="K29" s="105" t="e">
        <f t="shared" si="2"/>
        <v>#DIV/0!</v>
      </c>
      <c r="L29" s="105" t="e">
        <f t="shared" si="2"/>
        <v>#DIV/0!</v>
      </c>
    </row>
    <row r="31" spans="1:12" x14ac:dyDescent="0.25">
      <c r="B31" s="21" t="s">
        <v>53</v>
      </c>
      <c r="G31" s="219"/>
      <c r="H31" s="219"/>
      <c r="I31" s="219"/>
      <c r="J31" s="219"/>
      <c r="K31" s="219"/>
      <c r="L31" s="219"/>
    </row>
    <row r="32" spans="1:12" x14ac:dyDescent="0.25">
      <c r="B32" s="21"/>
      <c r="G32" s="219"/>
      <c r="H32" s="219"/>
      <c r="I32" s="219"/>
      <c r="J32" s="219"/>
      <c r="K32" s="219"/>
      <c r="L32" s="219"/>
    </row>
    <row r="33" spans="2:12" x14ac:dyDescent="0.25">
      <c r="B33" s="21" t="s">
        <v>54</v>
      </c>
      <c r="G33" s="219"/>
      <c r="H33" s="219"/>
      <c r="I33" s="219"/>
      <c r="J33" s="219"/>
      <c r="K33" s="219"/>
      <c r="L33" s="219"/>
    </row>
    <row r="34" spans="2:12" x14ac:dyDescent="0.25">
      <c r="B34" s="21"/>
      <c r="G34" s="219"/>
      <c r="H34" s="219"/>
      <c r="I34" s="219"/>
      <c r="J34" s="219"/>
      <c r="K34" s="219"/>
      <c r="L34" s="219"/>
    </row>
    <row r="35" spans="2:12" x14ac:dyDescent="0.25">
      <c r="B35" s="21" t="s">
        <v>55</v>
      </c>
      <c r="G35" s="219"/>
      <c r="H35" s="219"/>
      <c r="I35" s="219"/>
      <c r="J35" s="219"/>
      <c r="K35" s="219"/>
      <c r="L35" s="219"/>
    </row>
    <row r="36" spans="2:12" x14ac:dyDescent="0.25">
      <c r="B36" s="21" t="s">
        <v>56</v>
      </c>
      <c r="G36" s="219"/>
      <c r="H36" s="219"/>
      <c r="I36" s="219"/>
      <c r="J36" s="219"/>
      <c r="K36" s="219"/>
      <c r="L36" s="219"/>
    </row>
    <row r="37" spans="2:12" x14ac:dyDescent="0.25">
      <c r="B37" s="91"/>
      <c r="G37" s="219"/>
      <c r="H37" s="219"/>
      <c r="I37" s="219"/>
      <c r="J37" s="219"/>
      <c r="K37" s="219"/>
      <c r="L37" s="219"/>
    </row>
    <row r="38" spans="2:12" x14ac:dyDescent="0.25">
      <c r="B38" s="91"/>
      <c r="G38" s="219"/>
      <c r="H38" s="219"/>
      <c r="I38" s="219"/>
      <c r="J38" s="219"/>
      <c r="K38" s="219"/>
      <c r="L38" s="219"/>
    </row>
    <row r="39" spans="2:12" x14ac:dyDescent="0.25">
      <c r="G39" s="219"/>
      <c r="H39" s="219"/>
      <c r="I39" s="219"/>
      <c r="J39" s="219"/>
      <c r="K39" s="219"/>
      <c r="L39" s="219"/>
    </row>
    <row r="40" spans="2:12" x14ac:dyDescent="0.25">
      <c r="G40" s="219"/>
      <c r="H40" s="219"/>
      <c r="I40" s="219"/>
      <c r="J40" s="219"/>
      <c r="K40" s="219"/>
      <c r="L40" s="219"/>
    </row>
    <row r="41" spans="2:12" x14ac:dyDescent="0.25">
      <c r="G41" s="219"/>
      <c r="H41" s="219"/>
      <c r="I41" s="219"/>
      <c r="J41" s="219"/>
      <c r="K41" s="219"/>
      <c r="L41" s="219"/>
    </row>
    <row r="42" spans="2:12" x14ac:dyDescent="0.25">
      <c r="G42" s="219"/>
      <c r="H42" s="219"/>
      <c r="I42" s="219"/>
      <c r="J42" s="219"/>
      <c r="K42" s="219"/>
      <c r="L42" s="219"/>
    </row>
    <row r="43" spans="2:12" x14ac:dyDescent="0.25">
      <c r="G43" s="219"/>
      <c r="H43" s="219"/>
      <c r="I43" s="219"/>
      <c r="J43" s="219"/>
      <c r="K43" s="219"/>
      <c r="L43" s="219"/>
    </row>
    <row r="44" spans="2:12" x14ac:dyDescent="0.25">
      <c r="G44" s="219"/>
      <c r="H44" s="219"/>
      <c r="I44" s="219"/>
      <c r="J44" s="219"/>
      <c r="K44" s="219"/>
      <c r="L44" s="219"/>
    </row>
    <row r="45" spans="2:12" x14ac:dyDescent="0.25">
      <c r="G45" s="219"/>
      <c r="H45" s="219"/>
      <c r="I45" s="219"/>
      <c r="J45" s="219"/>
      <c r="K45" s="219"/>
      <c r="L45" s="219"/>
    </row>
    <row r="46" spans="2:12" x14ac:dyDescent="0.25">
      <c r="G46" s="219"/>
      <c r="H46" s="219"/>
      <c r="I46" s="219"/>
      <c r="J46" s="219"/>
      <c r="K46" s="219"/>
      <c r="L46" s="219"/>
    </row>
    <row r="47" spans="2:12" x14ac:dyDescent="0.25">
      <c r="G47" s="219"/>
      <c r="H47" s="219"/>
      <c r="I47" s="219"/>
      <c r="J47" s="219"/>
      <c r="K47" s="219"/>
      <c r="L47" s="219"/>
    </row>
    <row r="48" spans="2:12" x14ac:dyDescent="0.25">
      <c r="G48" s="219"/>
      <c r="H48" s="219"/>
      <c r="I48" s="219"/>
      <c r="J48" s="219"/>
      <c r="K48" s="219"/>
      <c r="L48" s="219"/>
    </row>
    <row r="49" spans="7:12" x14ac:dyDescent="0.25">
      <c r="G49" s="219"/>
      <c r="H49" s="219"/>
      <c r="I49" s="219"/>
      <c r="J49" s="219"/>
      <c r="K49" s="219"/>
      <c r="L49" s="219"/>
    </row>
    <row r="50" spans="7:12" x14ac:dyDescent="0.25">
      <c r="G50" s="219"/>
      <c r="H50" s="219"/>
      <c r="I50" s="219"/>
      <c r="J50" s="219"/>
      <c r="K50" s="219"/>
      <c r="L50" s="219"/>
    </row>
    <row r="51" spans="7:12" x14ac:dyDescent="0.25">
      <c r="G51" s="219"/>
      <c r="H51" s="219"/>
      <c r="I51" s="219"/>
      <c r="J51" s="219"/>
      <c r="K51" s="219"/>
      <c r="L51" s="219"/>
    </row>
    <row r="52" spans="7:12" x14ac:dyDescent="0.25">
      <c r="G52" s="219"/>
      <c r="H52" s="219"/>
      <c r="I52" s="219"/>
      <c r="J52" s="219"/>
      <c r="K52" s="219"/>
      <c r="L52" s="219"/>
    </row>
    <row r="53" spans="7:12" x14ac:dyDescent="0.25">
      <c r="G53" s="219"/>
      <c r="H53" s="219"/>
      <c r="I53" s="219"/>
      <c r="J53" s="219"/>
      <c r="K53" s="219"/>
      <c r="L53" s="219"/>
    </row>
    <row r="54" spans="7:12" x14ac:dyDescent="0.25">
      <c r="G54" s="219"/>
      <c r="H54" s="219"/>
      <c r="I54" s="219"/>
      <c r="J54" s="219"/>
      <c r="K54" s="219"/>
      <c r="L54" s="219"/>
    </row>
    <row r="55" spans="7:12" x14ac:dyDescent="0.25">
      <c r="G55" s="219"/>
      <c r="H55" s="219"/>
      <c r="I55" s="219"/>
      <c r="J55" s="219"/>
      <c r="K55" s="219"/>
      <c r="L55" s="219"/>
    </row>
    <row r="56" spans="7:12" x14ac:dyDescent="0.25">
      <c r="G56" s="219"/>
      <c r="H56" s="219"/>
      <c r="I56" s="219"/>
      <c r="J56" s="219"/>
      <c r="K56" s="219"/>
      <c r="L56" s="219"/>
    </row>
    <row r="57" spans="7:12" x14ac:dyDescent="0.25">
      <c r="G57" s="219"/>
      <c r="H57" s="219"/>
      <c r="I57" s="219"/>
      <c r="J57" s="219"/>
      <c r="K57" s="219"/>
      <c r="L57" s="219"/>
    </row>
    <row r="58" spans="7:12" x14ac:dyDescent="0.25">
      <c r="G58" s="219"/>
      <c r="H58" s="219"/>
      <c r="I58" s="219"/>
      <c r="J58" s="219"/>
      <c r="K58" s="219"/>
      <c r="L58" s="219"/>
    </row>
    <row r="59" spans="7:12" x14ac:dyDescent="0.25">
      <c r="G59" s="219"/>
      <c r="H59" s="219"/>
      <c r="I59" s="219"/>
      <c r="J59" s="219"/>
      <c r="K59" s="219"/>
      <c r="L59" s="219"/>
    </row>
    <row r="60" spans="7:12" x14ac:dyDescent="0.25">
      <c r="G60" s="219"/>
      <c r="H60" s="219"/>
      <c r="I60" s="219"/>
      <c r="J60" s="219"/>
      <c r="K60" s="219"/>
      <c r="L60" s="219"/>
    </row>
    <row r="61" spans="7:12" x14ac:dyDescent="0.25">
      <c r="G61" s="219"/>
      <c r="H61" s="219"/>
      <c r="I61" s="219"/>
      <c r="J61" s="219"/>
      <c r="K61" s="219"/>
      <c r="L61" s="219"/>
    </row>
    <row r="62" spans="7:12" x14ac:dyDescent="0.25">
      <c r="G62" s="219"/>
      <c r="H62" s="219"/>
      <c r="I62" s="219"/>
      <c r="J62" s="219"/>
      <c r="K62" s="219"/>
      <c r="L62" s="219"/>
    </row>
    <row r="63" spans="7:12" x14ac:dyDescent="0.25">
      <c r="G63" s="219"/>
      <c r="H63" s="219"/>
      <c r="I63" s="219"/>
      <c r="J63" s="219"/>
      <c r="K63" s="219"/>
      <c r="L63" s="219"/>
    </row>
    <row r="64" spans="7:12" x14ac:dyDescent="0.25">
      <c r="G64" s="219"/>
      <c r="H64" s="219"/>
      <c r="I64" s="219"/>
      <c r="J64" s="219"/>
      <c r="K64" s="219"/>
      <c r="L64" s="219"/>
    </row>
    <row r="65" spans="7:12" x14ac:dyDescent="0.25">
      <c r="G65" s="219"/>
      <c r="H65" s="219"/>
      <c r="I65" s="219"/>
      <c r="J65" s="219"/>
      <c r="K65" s="219"/>
      <c r="L65" s="219"/>
    </row>
    <row r="66" spans="7:12" x14ac:dyDescent="0.25">
      <c r="G66" s="219"/>
      <c r="H66" s="219"/>
      <c r="I66" s="219"/>
      <c r="J66" s="219"/>
      <c r="K66" s="219"/>
      <c r="L66" s="219"/>
    </row>
    <row r="67" spans="7:12" x14ac:dyDescent="0.25">
      <c r="G67" s="219"/>
      <c r="H67" s="219"/>
      <c r="I67" s="219"/>
      <c r="J67" s="219"/>
      <c r="K67" s="219"/>
      <c r="L67" s="219"/>
    </row>
    <row r="68" spans="7:12" x14ac:dyDescent="0.25">
      <c r="G68" s="219"/>
      <c r="H68" s="219"/>
      <c r="I68" s="219"/>
      <c r="J68" s="219"/>
      <c r="K68" s="219"/>
      <c r="L68" s="219"/>
    </row>
    <row r="69" spans="7:12" x14ac:dyDescent="0.25">
      <c r="G69" s="219"/>
      <c r="H69" s="219"/>
      <c r="I69" s="219"/>
      <c r="J69" s="219"/>
      <c r="K69" s="219"/>
      <c r="L69" s="219"/>
    </row>
    <row r="70" spans="7:12" x14ac:dyDescent="0.25">
      <c r="G70" s="219"/>
      <c r="H70" s="219"/>
      <c r="I70" s="219"/>
      <c r="J70" s="219"/>
      <c r="K70" s="219"/>
      <c r="L70" s="219"/>
    </row>
  </sheetData>
  <mergeCells count="19">
    <mergeCell ref="B1:L1"/>
    <mergeCell ref="B2:L2"/>
    <mergeCell ref="L6:L7"/>
    <mergeCell ref="G31:L70"/>
    <mergeCell ref="F6:F7"/>
    <mergeCell ref="G6:G7"/>
    <mergeCell ref="H6:H7"/>
    <mergeCell ref="I6:I7"/>
    <mergeCell ref="J6:J7"/>
    <mergeCell ref="K6:K7"/>
    <mergeCell ref="A4:A7"/>
    <mergeCell ref="B4:B7"/>
    <mergeCell ref="C4:L4"/>
    <mergeCell ref="D5:F5"/>
    <mergeCell ref="G5:I5"/>
    <mergeCell ref="J5:L5"/>
    <mergeCell ref="D6:D7"/>
    <mergeCell ref="C5:C7"/>
    <mergeCell ref="E6:E7"/>
  </mergeCells>
  <phoneticPr fontId="0" type="noConversion"/>
  <pageMargins left="0.7" right="0.7" top="0.75" bottom="0.75" header="0.3" footer="0.3"/>
  <pageSetup paperSize="9" scale="66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72"/>
  <sheetViews>
    <sheetView view="pageBreakPreview" topLeftCell="A4" zoomScaleNormal="100" zoomScaleSheetLayoutView="100" workbookViewId="0">
      <selection activeCell="E28" sqref="E28"/>
    </sheetView>
  </sheetViews>
  <sheetFormatPr defaultRowHeight="15" x14ac:dyDescent="0.25"/>
  <cols>
    <col min="1" max="1" width="5.42578125" customWidth="1"/>
    <col min="2" max="2" width="22.140625" customWidth="1"/>
    <col min="7" max="7" width="12" customWidth="1"/>
    <col min="8" max="8" width="13.28515625" customWidth="1"/>
    <col min="10" max="10" width="11.28515625" customWidth="1"/>
    <col min="11" max="11" width="13" customWidth="1"/>
  </cols>
  <sheetData>
    <row r="1" spans="1:13" x14ac:dyDescent="0.25">
      <c r="B1" s="213" t="s">
        <v>0</v>
      </c>
      <c r="C1" s="213"/>
      <c r="D1" s="213"/>
      <c r="E1" s="213"/>
      <c r="F1" s="213"/>
      <c r="G1" s="213"/>
      <c r="H1" s="213"/>
      <c r="I1" s="213"/>
      <c r="J1" s="213"/>
      <c r="K1" s="213"/>
      <c r="L1" s="213"/>
      <c r="M1" s="32"/>
    </row>
    <row r="2" spans="1:13" x14ac:dyDescent="0.25">
      <c r="B2" s="212" t="s">
        <v>1</v>
      </c>
      <c r="C2" s="212"/>
      <c r="D2" s="212"/>
      <c r="E2" s="212"/>
      <c r="F2" s="212"/>
      <c r="G2" s="212"/>
      <c r="H2" s="212"/>
      <c r="I2" s="212"/>
      <c r="J2" s="212"/>
      <c r="K2" s="212"/>
      <c r="L2" s="212"/>
    </row>
    <row r="3" spans="1:13" ht="15.75" thickBot="1" x14ac:dyDescent="0.3"/>
    <row r="4" spans="1:13" ht="15.75" thickBot="1" x14ac:dyDescent="0.3">
      <c r="A4" s="220" t="s">
        <v>2</v>
      </c>
      <c r="B4" s="223" t="s">
        <v>3</v>
      </c>
      <c r="C4" s="214" t="s">
        <v>63</v>
      </c>
      <c r="D4" s="206"/>
      <c r="E4" s="206"/>
      <c r="F4" s="206"/>
      <c r="G4" s="206"/>
      <c r="H4" s="206"/>
      <c r="I4" s="206"/>
      <c r="J4" s="206"/>
      <c r="K4" s="206"/>
      <c r="L4" s="206"/>
    </row>
    <row r="5" spans="1:13" ht="28.5" customHeight="1" x14ac:dyDescent="0.25">
      <c r="A5" s="221"/>
      <c r="B5" s="224"/>
      <c r="C5" s="215" t="s">
        <v>7</v>
      </c>
      <c r="D5" s="207" t="s">
        <v>4</v>
      </c>
      <c r="E5" s="207"/>
      <c r="F5" s="207"/>
      <c r="G5" s="207" t="s">
        <v>5</v>
      </c>
      <c r="H5" s="207"/>
      <c r="I5" s="207"/>
      <c r="J5" s="208" t="s">
        <v>6</v>
      </c>
      <c r="K5" s="208"/>
      <c r="L5" s="208"/>
    </row>
    <row r="6" spans="1:13" ht="27.75" customHeight="1" x14ac:dyDescent="0.25">
      <c r="A6" s="221"/>
      <c r="B6" s="224"/>
      <c r="C6" s="216"/>
      <c r="D6" s="200" t="s">
        <v>8</v>
      </c>
      <c r="E6" s="200" t="s">
        <v>9</v>
      </c>
      <c r="F6" s="200" t="s">
        <v>10</v>
      </c>
      <c r="G6" s="200" t="s">
        <v>8</v>
      </c>
      <c r="H6" s="202" t="s">
        <v>11</v>
      </c>
      <c r="I6" s="200" t="s">
        <v>10</v>
      </c>
      <c r="J6" s="201" t="s">
        <v>8</v>
      </c>
      <c r="K6" s="200" t="s">
        <v>9</v>
      </c>
      <c r="L6" s="200" t="s">
        <v>10</v>
      </c>
    </row>
    <row r="7" spans="1:13" ht="48.75" customHeight="1" x14ac:dyDescent="0.25">
      <c r="A7" s="222"/>
      <c r="B7" s="225"/>
      <c r="C7" s="217"/>
      <c r="D7" s="200"/>
      <c r="E7" s="200"/>
      <c r="F7" s="200"/>
      <c r="G7" s="200"/>
      <c r="H7" s="202"/>
      <c r="I7" s="200"/>
      <c r="J7" s="201"/>
      <c r="K7" s="200"/>
      <c r="L7" s="200"/>
    </row>
    <row r="8" spans="1:13" x14ac:dyDescent="0.25">
      <c r="A8" s="143">
        <v>1</v>
      </c>
      <c r="B8" s="78">
        <v>2</v>
      </c>
      <c r="C8" s="143">
        <v>3</v>
      </c>
      <c r="D8" s="78">
        <v>4</v>
      </c>
      <c r="E8" s="143">
        <v>5</v>
      </c>
      <c r="F8" s="78">
        <v>6</v>
      </c>
      <c r="G8" s="143">
        <v>7</v>
      </c>
      <c r="H8" s="78">
        <v>8</v>
      </c>
      <c r="I8" s="143">
        <v>9</v>
      </c>
      <c r="J8" s="78">
        <v>10</v>
      </c>
      <c r="K8" s="143">
        <v>11</v>
      </c>
      <c r="L8" s="139">
        <v>12</v>
      </c>
    </row>
    <row r="9" spans="1:13" x14ac:dyDescent="0.25">
      <c r="A9" s="120">
        <v>1</v>
      </c>
      <c r="B9" s="82" t="s">
        <v>12</v>
      </c>
      <c r="C9" s="35">
        <f t="shared" ref="C9:I9" si="0">SUM(C10,C11,C19)</f>
        <v>250</v>
      </c>
      <c r="D9" s="36">
        <f t="shared" si="0"/>
        <v>0</v>
      </c>
      <c r="E9" s="36">
        <f t="shared" si="0"/>
        <v>0</v>
      </c>
      <c r="F9" s="36">
        <f t="shared" si="0"/>
        <v>0</v>
      </c>
      <c r="G9" s="36">
        <f t="shared" si="0"/>
        <v>0</v>
      </c>
      <c r="H9" s="36">
        <f t="shared" si="0"/>
        <v>0</v>
      </c>
      <c r="I9" s="36">
        <f t="shared" si="0"/>
        <v>0</v>
      </c>
      <c r="J9" s="33" t="e">
        <f>G9/D9</f>
        <v>#DIV/0!</v>
      </c>
      <c r="K9" s="33" t="e">
        <f>H9/E9</f>
        <v>#DIV/0!</v>
      </c>
      <c r="L9" s="33" t="e">
        <f>I9/F9</f>
        <v>#DIV/0!</v>
      </c>
    </row>
    <row r="10" spans="1:13" ht="51" x14ac:dyDescent="0.25">
      <c r="A10" s="86" t="s">
        <v>13</v>
      </c>
      <c r="B10" s="84" t="s">
        <v>14</v>
      </c>
      <c r="C10" s="7">
        <v>1</v>
      </c>
      <c r="D10" s="5">
        <f>E10+F10</f>
        <v>0</v>
      </c>
      <c r="E10" s="8"/>
      <c r="F10" s="8"/>
      <c r="G10" s="5">
        <f>H10+I10</f>
        <v>0</v>
      </c>
      <c r="H10" s="8"/>
      <c r="I10" s="8"/>
      <c r="J10" s="5" t="e">
        <f>G10/D10</f>
        <v>#DIV/0!</v>
      </c>
      <c r="K10" s="5" t="e">
        <f>H10/E10</f>
        <v>#DIV/0!</v>
      </c>
      <c r="L10" s="5">
        <v>0</v>
      </c>
    </row>
    <row r="11" spans="1:13" x14ac:dyDescent="0.25">
      <c r="A11" s="123" t="s">
        <v>15</v>
      </c>
      <c r="B11" s="122" t="s">
        <v>16</v>
      </c>
      <c r="C11" s="64">
        <f t="shared" ref="C11:I11" si="1">SUM(C12:C15,C17:C18)</f>
        <v>75</v>
      </c>
      <c r="D11" s="65">
        <f t="shared" si="1"/>
        <v>0</v>
      </c>
      <c r="E11" s="65">
        <f t="shared" si="1"/>
        <v>0</v>
      </c>
      <c r="F11" s="65">
        <f t="shared" si="1"/>
        <v>0</v>
      </c>
      <c r="G11" s="65">
        <f t="shared" si="1"/>
        <v>0</v>
      </c>
      <c r="H11" s="65">
        <f t="shared" si="1"/>
        <v>0</v>
      </c>
      <c r="I11" s="65">
        <f t="shared" si="1"/>
        <v>0</v>
      </c>
      <c r="J11" s="79" t="e">
        <f t="shared" ref="J11:L29" si="2">G11/D11</f>
        <v>#DIV/0!</v>
      </c>
      <c r="K11" s="79" t="e">
        <f t="shared" si="2"/>
        <v>#DIV/0!</v>
      </c>
      <c r="L11" s="79" t="e">
        <f t="shared" si="2"/>
        <v>#DIV/0!</v>
      </c>
    </row>
    <row r="12" spans="1:13" x14ac:dyDescent="0.25">
      <c r="A12" s="94" t="s">
        <v>17</v>
      </c>
      <c r="B12" s="95" t="s">
        <v>18</v>
      </c>
      <c r="C12" s="40">
        <v>3</v>
      </c>
      <c r="D12" s="34">
        <f t="shared" ref="D12:D18" si="3">E12+F12</f>
        <v>0</v>
      </c>
      <c r="E12" s="41"/>
      <c r="F12" s="41">
        <v>0</v>
      </c>
      <c r="G12" s="42">
        <f t="shared" ref="G12:G17" si="4">H12+I12</f>
        <v>0</v>
      </c>
      <c r="H12" s="41"/>
      <c r="I12" s="41">
        <v>0</v>
      </c>
      <c r="J12" s="34" t="e">
        <f t="shared" si="2"/>
        <v>#DIV/0!</v>
      </c>
      <c r="K12" s="5" t="e">
        <f t="shared" si="2"/>
        <v>#DIV/0!</v>
      </c>
      <c r="L12" s="5" t="e">
        <f t="shared" si="2"/>
        <v>#DIV/0!</v>
      </c>
    </row>
    <row r="13" spans="1:13" ht="51" x14ac:dyDescent="0.25">
      <c r="A13" s="92" t="s">
        <v>19</v>
      </c>
      <c r="B13" s="93" t="s">
        <v>20</v>
      </c>
      <c r="C13" s="48">
        <v>22</v>
      </c>
      <c r="D13" s="51">
        <f t="shared" si="3"/>
        <v>0</v>
      </c>
      <c r="E13" s="49"/>
      <c r="F13" s="49"/>
      <c r="G13" s="50">
        <f t="shared" si="4"/>
        <v>0</v>
      </c>
      <c r="H13" s="49"/>
      <c r="I13" s="49"/>
      <c r="J13" s="51" t="e">
        <f t="shared" si="2"/>
        <v>#DIV/0!</v>
      </c>
      <c r="K13" s="5" t="e">
        <f t="shared" si="2"/>
        <v>#DIV/0!</v>
      </c>
      <c r="L13" s="5" t="e">
        <f t="shared" si="2"/>
        <v>#DIV/0!</v>
      </c>
    </row>
    <row r="14" spans="1:13" x14ac:dyDescent="0.25">
      <c r="A14" s="86" t="s">
        <v>21</v>
      </c>
      <c r="B14" s="84" t="s">
        <v>22</v>
      </c>
      <c r="C14" s="7">
        <v>0</v>
      </c>
      <c r="D14" s="5">
        <f t="shared" si="3"/>
        <v>0</v>
      </c>
      <c r="E14" s="8">
        <v>0</v>
      </c>
      <c r="F14" s="8"/>
      <c r="G14" s="5">
        <f t="shared" si="4"/>
        <v>0</v>
      </c>
      <c r="H14" s="8">
        <v>0</v>
      </c>
      <c r="I14" s="8"/>
      <c r="J14" s="5" t="e">
        <f t="shared" si="2"/>
        <v>#DIV/0!</v>
      </c>
      <c r="K14" s="5" t="e">
        <f t="shared" si="2"/>
        <v>#DIV/0!</v>
      </c>
      <c r="L14" s="5" t="e">
        <f t="shared" si="2"/>
        <v>#DIV/0!</v>
      </c>
    </row>
    <row r="15" spans="1:13" ht="25.5" x14ac:dyDescent="0.25">
      <c r="A15" s="86" t="s">
        <v>23</v>
      </c>
      <c r="B15" s="84" t="s">
        <v>24</v>
      </c>
      <c r="C15" s="7">
        <f>C16</f>
        <v>16</v>
      </c>
      <c r="D15" s="5">
        <f t="shared" si="3"/>
        <v>0</v>
      </c>
      <c r="E15" s="8"/>
      <c r="F15" s="8"/>
      <c r="G15" s="5">
        <f t="shared" si="4"/>
        <v>0</v>
      </c>
      <c r="H15" s="8">
        <f>H16</f>
        <v>0</v>
      </c>
      <c r="I15" s="8"/>
      <c r="J15" s="5" t="e">
        <f t="shared" si="2"/>
        <v>#DIV/0!</v>
      </c>
      <c r="K15" s="5" t="e">
        <f t="shared" si="2"/>
        <v>#DIV/0!</v>
      </c>
      <c r="L15" s="5" t="e">
        <f t="shared" si="2"/>
        <v>#DIV/0!</v>
      </c>
    </row>
    <row r="16" spans="1:13" ht="76.5" x14ac:dyDescent="0.25">
      <c r="A16" s="96" t="s">
        <v>25</v>
      </c>
      <c r="B16" s="97" t="s">
        <v>26</v>
      </c>
      <c r="C16" s="44">
        <v>16</v>
      </c>
      <c r="D16" s="46">
        <f t="shared" si="3"/>
        <v>0</v>
      </c>
      <c r="E16" s="45">
        <f>E15</f>
        <v>0</v>
      </c>
      <c r="F16" s="45"/>
      <c r="G16" s="22">
        <f t="shared" si="4"/>
        <v>0</v>
      </c>
      <c r="H16" s="45"/>
      <c r="I16" s="45"/>
      <c r="J16" s="46" t="e">
        <f t="shared" si="2"/>
        <v>#DIV/0!</v>
      </c>
      <c r="K16" s="5" t="e">
        <f t="shared" si="2"/>
        <v>#DIV/0!</v>
      </c>
      <c r="L16" s="5" t="e">
        <f t="shared" si="2"/>
        <v>#DIV/0!</v>
      </c>
    </row>
    <row r="17" spans="1:12" ht="25.5" x14ac:dyDescent="0.25">
      <c r="A17" s="86" t="s">
        <v>27</v>
      </c>
      <c r="B17" s="84" t="s">
        <v>28</v>
      </c>
      <c r="C17" s="7">
        <v>1</v>
      </c>
      <c r="D17" s="5">
        <f t="shared" si="3"/>
        <v>0</v>
      </c>
      <c r="E17" s="8"/>
      <c r="F17" s="8"/>
      <c r="G17" s="5">
        <f t="shared" si="4"/>
        <v>0</v>
      </c>
      <c r="H17" s="8"/>
      <c r="I17" s="8"/>
      <c r="J17" s="5" t="e">
        <f t="shared" si="2"/>
        <v>#DIV/0!</v>
      </c>
      <c r="K17" s="5" t="e">
        <f t="shared" si="2"/>
        <v>#DIV/0!</v>
      </c>
      <c r="L17" s="5" t="e">
        <f t="shared" si="2"/>
        <v>#DIV/0!</v>
      </c>
    </row>
    <row r="18" spans="1:12" x14ac:dyDescent="0.25">
      <c r="A18" s="86" t="s">
        <v>29</v>
      </c>
      <c r="B18" s="1" t="s">
        <v>30</v>
      </c>
      <c r="C18" s="7">
        <v>33</v>
      </c>
      <c r="D18" s="5">
        <f t="shared" si="3"/>
        <v>0</v>
      </c>
      <c r="E18" s="8"/>
      <c r="F18" s="8"/>
      <c r="G18" s="5">
        <f>H18+I18</f>
        <v>0</v>
      </c>
      <c r="H18" s="8"/>
      <c r="I18" s="8"/>
      <c r="J18" s="5" t="e">
        <f t="shared" si="2"/>
        <v>#DIV/0!</v>
      </c>
      <c r="K18" s="5" t="e">
        <f t="shared" si="2"/>
        <v>#DIV/0!</v>
      </c>
      <c r="L18" s="5">
        <v>0</v>
      </c>
    </row>
    <row r="19" spans="1:12" ht="27" x14ac:dyDescent="0.25">
      <c r="A19" s="121" t="s">
        <v>31</v>
      </c>
      <c r="B19" s="87" t="s">
        <v>32</v>
      </c>
      <c r="C19" s="64">
        <f>C20</f>
        <v>174</v>
      </c>
      <c r="D19" s="65">
        <f t="shared" ref="D19:I19" si="5">D20</f>
        <v>0</v>
      </c>
      <c r="E19" s="65">
        <f t="shared" si="5"/>
        <v>0</v>
      </c>
      <c r="F19" s="65">
        <f t="shared" si="5"/>
        <v>0</v>
      </c>
      <c r="G19" s="65">
        <f t="shared" si="5"/>
        <v>0</v>
      </c>
      <c r="H19" s="65">
        <f t="shared" si="5"/>
        <v>0</v>
      </c>
      <c r="I19" s="65">
        <f t="shared" si="5"/>
        <v>0</v>
      </c>
      <c r="J19" s="79" t="e">
        <f t="shared" si="2"/>
        <v>#DIV/0!</v>
      </c>
      <c r="K19" s="79" t="e">
        <f t="shared" si="2"/>
        <v>#DIV/0!</v>
      </c>
      <c r="L19" s="79" t="e">
        <f t="shared" si="2"/>
        <v>#DIV/0!</v>
      </c>
    </row>
    <row r="20" spans="1:12" ht="63.75" x14ac:dyDescent="0.25">
      <c r="A20" s="101" t="s">
        <v>33</v>
      </c>
      <c r="B20" s="102" t="s">
        <v>34</v>
      </c>
      <c r="C20" s="58">
        <v>174</v>
      </c>
      <c r="D20" s="61">
        <f>E20+F20</f>
        <v>0</v>
      </c>
      <c r="E20" s="59"/>
      <c r="F20" s="59">
        <v>0</v>
      </c>
      <c r="G20" s="60">
        <f>H20+I20</f>
        <v>0</v>
      </c>
      <c r="H20" s="59"/>
      <c r="I20" s="59">
        <v>0</v>
      </c>
      <c r="J20" s="61" t="e">
        <f>G20/D20</f>
        <v>#DIV/0!</v>
      </c>
      <c r="K20" s="5" t="e">
        <f>H20/E20</f>
        <v>#DIV/0!</v>
      </c>
      <c r="L20" s="5" t="e">
        <f>I20/F20</f>
        <v>#DIV/0!</v>
      </c>
    </row>
    <row r="21" spans="1:12" ht="38.25" x14ac:dyDescent="0.25">
      <c r="A21" s="88" t="s">
        <v>35</v>
      </c>
      <c r="B21" s="89" t="s">
        <v>36</v>
      </c>
      <c r="C21" s="37">
        <f>SUM(C22:C25)</f>
        <v>19</v>
      </c>
      <c r="D21" s="38">
        <f t="shared" ref="D21:I21" si="6">SUM(D22:D25)</f>
        <v>0</v>
      </c>
      <c r="E21" s="38">
        <f t="shared" si="6"/>
        <v>0</v>
      </c>
      <c r="F21" s="38">
        <f t="shared" si="6"/>
        <v>0</v>
      </c>
      <c r="G21" s="38">
        <f t="shared" si="6"/>
        <v>0</v>
      </c>
      <c r="H21" s="38">
        <f t="shared" si="6"/>
        <v>0</v>
      </c>
      <c r="I21" s="38">
        <f t="shared" si="6"/>
        <v>0</v>
      </c>
      <c r="J21" s="33" t="e">
        <f t="shared" si="2"/>
        <v>#DIV/0!</v>
      </c>
      <c r="K21" s="33" t="e">
        <f t="shared" si="2"/>
        <v>#DIV/0!</v>
      </c>
      <c r="L21" s="33" t="e">
        <f t="shared" si="2"/>
        <v>#DIV/0!</v>
      </c>
    </row>
    <row r="22" spans="1:12" ht="25.5" x14ac:dyDescent="0.25">
      <c r="A22" s="86" t="s">
        <v>37</v>
      </c>
      <c r="B22" s="6" t="s">
        <v>38</v>
      </c>
      <c r="C22" s="7">
        <v>1</v>
      </c>
      <c r="D22" s="5">
        <f>E22+F22</f>
        <v>0</v>
      </c>
      <c r="E22" s="8">
        <v>0</v>
      </c>
      <c r="F22" s="8"/>
      <c r="G22" s="5">
        <f>H22+I22</f>
        <v>0</v>
      </c>
      <c r="H22" s="8">
        <v>0</v>
      </c>
      <c r="I22" s="8"/>
      <c r="J22" s="5" t="e">
        <f t="shared" si="2"/>
        <v>#DIV/0!</v>
      </c>
      <c r="K22" s="5" t="e">
        <f t="shared" si="2"/>
        <v>#DIV/0!</v>
      </c>
      <c r="L22" s="5" t="e">
        <f t="shared" si="2"/>
        <v>#DIV/0!</v>
      </c>
    </row>
    <row r="23" spans="1:12" ht="38.25" x14ac:dyDescent="0.25">
      <c r="A23" s="86" t="s">
        <v>39</v>
      </c>
      <c r="B23" s="6" t="s">
        <v>40</v>
      </c>
      <c r="C23" s="7">
        <v>3</v>
      </c>
      <c r="D23" s="5">
        <f>E23+F23</f>
        <v>0</v>
      </c>
      <c r="E23" s="8"/>
      <c r="F23" s="8"/>
      <c r="G23" s="5">
        <f>H23+I23</f>
        <v>0</v>
      </c>
      <c r="H23" s="8"/>
      <c r="I23" s="8"/>
      <c r="J23" s="5" t="e">
        <f t="shared" si="2"/>
        <v>#DIV/0!</v>
      </c>
      <c r="K23" s="5" t="e">
        <f t="shared" si="2"/>
        <v>#DIV/0!</v>
      </c>
      <c r="L23" s="5" t="e">
        <f t="shared" si="2"/>
        <v>#DIV/0!</v>
      </c>
    </row>
    <row r="24" spans="1:12" ht="51" x14ac:dyDescent="0.25">
      <c r="A24" s="86" t="s">
        <v>41</v>
      </c>
      <c r="B24" s="6" t="s">
        <v>42</v>
      </c>
      <c r="C24" s="7">
        <v>0</v>
      </c>
      <c r="D24" s="5">
        <f>E24+F24</f>
        <v>0</v>
      </c>
      <c r="E24" s="8"/>
      <c r="F24" s="8"/>
      <c r="G24" s="5">
        <f>H24+I24</f>
        <v>0</v>
      </c>
      <c r="H24" s="8"/>
      <c r="I24" s="8"/>
      <c r="J24" s="5">
        <v>0</v>
      </c>
      <c r="K24" s="5">
        <v>0</v>
      </c>
      <c r="L24" s="5">
        <v>0</v>
      </c>
    </row>
    <row r="25" spans="1:12" ht="26.25" x14ac:dyDescent="0.25">
      <c r="A25" s="86" t="s">
        <v>43</v>
      </c>
      <c r="B25" s="15" t="s">
        <v>44</v>
      </c>
      <c r="C25" s="7">
        <v>15</v>
      </c>
      <c r="D25" s="5">
        <f>E25+F25</f>
        <v>0</v>
      </c>
      <c r="E25" s="8"/>
      <c r="F25" s="8"/>
      <c r="G25" s="5">
        <f>H25+I25</f>
        <v>0</v>
      </c>
      <c r="H25" s="8"/>
      <c r="I25" s="8"/>
      <c r="J25" s="5" t="e">
        <f t="shared" si="2"/>
        <v>#DIV/0!</v>
      </c>
      <c r="K25" s="5" t="e">
        <f t="shared" si="2"/>
        <v>#DIV/0!</v>
      </c>
      <c r="L25" s="5" t="e">
        <f t="shared" si="2"/>
        <v>#DIV/0!</v>
      </c>
    </row>
    <row r="26" spans="1:12" ht="26.25" x14ac:dyDescent="0.25">
      <c r="A26" s="88" t="s">
        <v>45</v>
      </c>
      <c r="B26" s="90" t="s">
        <v>46</v>
      </c>
      <c r="C26" s="37">
        <f>SUM(C27:C28)</f>
        <v>54</v>
      </c>
      <c r="D26" s="38">
        <f t="shared" ref="D26:I26" si="7">SUM(D27:D28)</f>
        <v>0</v>
      </c>
      <c r="E26" s="38">
        <f t="shared" si="7"/>
        <v>0</v>
      </c>
      <c r="F26" s="38">
        <f t="shared" si="7"/>
        <v>0</v>
      </c>
      <c r="G26" s="38">
        <f t="shared" si="7"/>
        <v>0</v>
      </c>
      <c r="H26" s="38">
        <f t="shared" si="7"/>
        <v>0</v>
      </c>
      <c r="I26" s="38">
        <f t="shared" si="7"/>
        <v>0</v>
      </c>
      <c r="J26" s="33" t="e">
        <f t="shared" si="2"/>
        <v>#DIV/0!</v>
      </c>
      <c r="K26" s="33" t="e">
        <f t="shared" si="2"/>
        <v>#DIV/0!</v>
      </c>
      <c r="L26" s="33" t="e">
        <f t="shared" si="2"/>
        <v>#DIV/0!</v>
      </c>
    </row>
    <row r="27" spans="1:12" ht="25.5" x14ac:dyDescent="0.25">
      <c r="A27" s="114" t="s">
        <v>47</v>
      </c>
      <c r="B27" s="6" t="s">
        <v>48</v>
      </c>
      <c r="C27" s="7">
        <v>3</v>
      </c>
      <c r="D27" s="5">
        <f>E27+F27</f>
        <v>0</v>
      </c>
      <c r="E27" s="8"/>
      <c r="F27" s="8"/>
      <c r="G27" s="5">
        <f>H27+I27</f>
        <v>0</v>
      </c>
      <c r="H27" s="8"/>
      <c r="I27" s="8"/>
      <c r="J27" s="5" t="e">
        <f t="shared" si="2"/>
        <v>#DIV/0!</v>
      </c>
      <c r="K27" s="5" t="e">
        <f t="shared" si="2"/>
        <v>#DIV/0!</v>
      </c>
      <c r="L27" s="5" t="e">
        <f t="shared" si="2"/>
        <v>#DIV/0!</v>
      </c>
    </row>
    <row r="28" spans="1:12" ht="51.75" thickBot="1" x14ac:dyDescent="0.3">
      <c r="A28" s="114" t="s">
        <v>49</v>
      </c>
      <c r="B28" s="17" t="s">
        <v>50</v>
      </c>
      <c r="C28" s="18">
        <v>51</v>
      </c>
      <c r="D28" s="20">
        <f>E28+F28</f>
        <v>0</v>
      </c>
      <c r="E28" s="19"/>
      <c r="F28" s="19"/>
      <c r="G28" s="20">
        <f>H28+I28</f>
        <v>0</v>
      </c>
      <c r="H28" s="19"/>
      <c r="I28" s="19"/>
      <c r="J28" s="20" t="e">
        <f t="shared" si="2"/>
        <v>#DIV/0!</v>
      </c>
      <c r="K28" s="20" t="e">
        <f t="shared" si="2"/>
        <v>#DIV/0!</v>
      </c>
      <c r="L28" s="20" t="e">
        <f t="shared" si="2"/>
        <v>#DIV/0!</v>
      </c>
    </row>
    <row r="29" spans="1:12" ht="15.75" thickBot="1" x14ac:dyDescent="0.3">
      <c r="A29" s="115" t="s">
        <v>51</v>
      </c>
      <c r="B29" s="116" t="s">
        <v>52</v>
      </c>
      <c r="C29" s="103">
        <f t="shared" ref="C29:I29" si="8">SUM(C9,C21,C26)</f>
        <v>323</v>
      </c>
      <c r="D29" s="104">
        <f t="shared" si="8"/>
        <v>0</v>
      </c>
      <c r="E29" s="104">
        <f t="shared" si="8"/>
        <v>0</v>
      </c>
      <c r="F29" s="104">
        <f t="shared" si="8"/>
        <v>0</v>
      </c>
      <c r="G29" s="104">
        <f t="shared" si="8"/>
        <v>0</v>
      </c>
      <c r="H29" s="104">
        <f t="shared" si="8"/>
        <v>0</v>
      </c>
      <c r="I29" s="104">
        <f t="shared" si="8"/>
        <v>0</v>
      </c>
      <c r="J29" s="106" t="e">
        <f t="shared" si="2"/>
        <v>#DIV/0!</v>
      </c>
      <c r="K29" s="105" t="e">
        <f t="shared" si="2"/>
        <v>#DIV/0!</v>
      </c>
      <c r="L29" s="105" t="e">
        <f t="shared" si="2"/>
        <v>#DIV/0!</v>
      </c>
    </row>
    <row r="31" spans="1:12" x14ac:dyDescent="0.25">
      <c r="B31" s="21" t="s">
        <v>53</v>
      </c>
      <c r="G31" s="219"/>
      <c r="H31" s="219"/>
      <c r="I31" s="219"/>
      <c r="J31" s="219"/>
      <c r="K31" s="219"/>
      <c r="L31" s="219"/>
    </row>
    <row r="32" spans="1:12" x14ac:dyDescent="0.25">
      <c r="B32" s="21"/>
      <c r="G32" s="219"/>
      <c r="H32" s="219"/>
      <c r="I32" s="219"/>
      <c r="J32" s="219"/>
      <c r="K32" s="219"/>
      <c r="L32" s="219"/>
    </row>
    <row r="33" spans="2:12" x14ac:dyDescent="0.25">
      <c r="B33" s="21" t="s">
        <v>54</v>
      </c>
      <c r="G33" s="219"/>
      <c r="H33" s="219"/>
      <c r="I33" s="219"/>
      <c r="J33" s="219"/>
      <c r="K33" s="219"/>
      <c r="L33" s="219"/>
    </row>
    <row r="34" spans="2:12" x14ac:dyDescent="0.25">
      <c r="B34" s="21"/>
      <c r="G34" s="219"/>
      <c r="H34" s="219"/>
      <c r="I34" s="219"/>
      <c r="J34" s="219"/>
      <c r="K34" s="219"/>
      <c r="L34" s="219"/>
    </row>
    <row r="35" spans="2:12" x14ac:dyDescent="0.25">
      <c r="B35" s="21" t="s">
        <v>55</v>
      </c>
      <c r="G35" s="219"/>
      <c r="H35" s="219"/>
      <c r="I35" s="219"/>
      <c r="J35" s="219"/>
      <c r="K35" s="219"/>
      <c r="L35" s="219"/>
    </row>
    <row r="36" spans="2:12" x14ac:dyDescent="0.25">
      <c r="B36" s="21" t="s">
        <v>56</v>
      </c>
      <c r="G36" s="219"/>
      <c r="H36" s="219"/>
      <c r="I36" s="219"/>
      <c r="J36" s="219"/>
      <c r="K36" s="219"/>
      <c r="L36" s="219"/>
    </row>
    <row r="37" spans="2:12" x14ac:dyDescent="0.25">
      <c r="B37" s="91"/>
      <c r="G37" s="219"/>
      <c r="H37" s="219"/>
      <c r="I37" s="219"/>
      <c r="J37" s="219"/>
      <c r="K37" s="219"/>
      <c r="L37" s="219"/>
    </row>
    <row r="38" spans="2:12" x14ac:dyDescent="0.25">
      <c r="B38" s="91"/>
      <c r="G38" s="219"/>
      <c r="H38" s="219"/>
      <c r="I38" s="219"/>
      <c r="J38" s="219"/>
      <c r="K38" s="219"/>
      <c r="L38" s="219"/>
    </row>
    <row r="39" spans="2:12" x14ac:dyDescent="0.25">
      <c r="G39" s="219"/>
      <c r="H39" s="219"/>
      <c r="I39" s="219"/>
      <c r="J39" s="219"/>
      <c r="K39" s="219"/>
      <c r="L39" s="219"/>
    </row>
    <row r="40" spans="2:12" x14ac:dyDescent="0.25">
      <c r="G40" s="219"/>
      <c r="H40" s="219"/>
      <c r="I40" s="219"/>
      <c r="J40" s="219"/>
      <c r="K40" s="219"/>
      <c r="L40" s="219"/>
    </row>
    <row r="41" spans="2:12" x14ac:dyDescent="0.25">
      <c r="G41" s="219"/>
      <c r="H41" s="219"/>
      <c r="I41" s="219"/>
      <c r="J41" s="219"/>
      <c r="K41" s="219"/>
      <c r="L41" s="219"/>
    </row>
    <row r="42" spans="2:12" x14ac:dyDescent="0.25">
      <c r="G42" s="219"/>
      <c r="H42" s="219"/>
      <c r="I42" s="219"/>
      <c r="J42" s="219"/>
      <c r="K42" s="219"/>
      <c r="L42" s="219"/>
    </row>
    <row r="43" spans="2:12" x14ac:dyDescent="0.25">
      <c r="G43" s="219"/>
      <c r="H43" s="219"/>
      <c r="I43" s="219"/>
      <c r="J43" s="219"/>
      <c r="K43" s="219"/>
      <c r="L43" s="219"/>
    </row>
    <row r="44" spans="2:12" x14ac:dyDescent="0.25">
      <c r="G44" s="219"/>
      <c r="H44" s="219"/>
      <c r="I44" s="219"/>
      <c r="J44" s="219"/>
      <c r="K44" s="219"/>
      <c r="L44" s="219"/>
    </row>
    <row r="45" spans="2:12" x14ac:dyDescent="0.25">
      <c r="G45" s="219"/>
      <c r="H45" s="219"/>
      <c r="I45" s="219"/>
      <c r="J45" s="219"/>
      <c r="K45" s="219"/>
      <c r="L45" s="219"/>
    </row>
    <row r="46" spans="2:12" x14ac:dyDescent="0.25">
      <c r="G46" s="219"/>
      <c r="H46" s="219"/>
      <c r="I46" s="219"/>
      <c r="J46" s="219"/>
      <c r="K46" s="219"/>
      <c r="L46" s="219"/>
    </row>
    <row r="47" spans="2:12" x14ac:dyDescent="0.25">
      <c r="G47" s="219"/>
      <c r="H47" s="219"/>
      <c r="I47" s="219"/>
      <c r="J47" s="219"/>
      <c r="K47" s="219"/>
      <c r="L47" s="219"/>
    </row>
    <row r="48" spans="2:12" x14ac:dyDescent="0.25">
      <c r="G48" s="219"/>
      <c r="H48" s="219"/>
      <c r="I48" s="219"/>
      <c r="J48" s="219"/>
      <c r="K48" s="219"/>
      <c r="L48" s="219"/>
    </row>
    <row r="49" spans="7:12" x14ac:dyDescent="0.25">
      <c r="G49" s="219"/>
      <c r="H49" s="219"/>
      <c r="I49" s="219"/>
      <c r="J49" s="219"/>
      <c r="K49" s="219"/>
      <c r="L49" s="219"/>
    </row>
    <row r="50" spans="7:12" x14ac:dyDescent="0.25">
      <c r="G50" s="219"/>
      <c r="H50" s="219"/>
      <c r="I50" s="219"/>
      <c r="J50" s="219"/>
      <c r="K50" s="219"/>
      <c r="L50" s="219"/>
    </row>
    <row r="51" spans="7:12" x14ac:dyDescent="0.25">
      <c r="G51" s="219"/>
      <c r="H51" s="219"/>
      <c r="I51" s="219"/>
      <c r="J51" s="219"/>
      <c r="K51" s="219"/>
      <c r="L51" s="219"/>
    </row>
    <row r="52" spans="7:12" x14ac:dyDescent="0.25">
      <c r="G52" s="219"/>
      <c r="H52" s="219"/>
      <c r="I52" s="219"/>
      <c r="J52" s="219"/>
      <c r="K52" s="219"/>
      <c r="L52" s="219"/>
    </row>
    <row r="53" spans="7:12" x14ac:dyDescent="0.25">
      <c r="G53" s="219"/>
      <c r="H53" s="219"/>
      <c r="I53" s="219"/>
      <c r="J53" s="219"/>
      <c r="K53" s="219"/>
      <c r="L53" s="219"/>
    </row>
    <row r="54" spans="7:12" x14ac:dyDescent="0.25">
      <c r="G54" s="219"/>
      <c r="H54" s="219"/>
      <c r="I54" s="219"/>
      <c r="J54" s="219"/>
      <c r="K54" s="219"/>
      <c r="L54" s="219"/>
    </row>
    <row r="55" spans="7:12" x14ac:dyDescent="0.25">
      <c r="G55" s="219"/>
      <c r="H55" s="219"/>
      <c r="I55" s="219"/>
      <c r="J55" s="219"/>
      <c r="K55" s="219"/>
      <c r="L55" s="219"/>
    </row>
    <row r="56" spans="7:12" x14ac:dyDescent="0.25">
      <c r="G56" s="219"/>
      <c r="H56" s="219"/>
      <c r="I56" s="219"/>
      <c r="J56" s="219"/>
      <c r="K56" s="219"/>
      <c r="L56" s="219"/>
    </row>
    <row r="57" spans="7:12" x14ac:dyDescent="0.25">
      <c r="G57" s="219"/>
      <c r="H57" s="219"/>
      <c r="I57" s="219"/>
      <c r="J57" s="219"/>
      <c r="K57" s="219"/>
      <c r="L57" s="219"/>
    </row>
    <row r="58" spans="7:12" x14ac:dyDescent="0.25">
      <c r="G58" s="219"/>
      <c r="H58" s="219"/>
      <c r="I58" s="219"/>
      <c r="J58" s="219"/>
      <c r="K58" s="219"/>
      <c r="L58" s="219"/>
    </row>
    <row r="59" spans="7:12" x14ac:dyDescent="0.25">
      <c r="G59" s="219"/>
      <c r="H59" s="219"/>
      <c r="I59" s="219"/>
      <c r="J59" s="219"/>
      <c r="K59" s="219"/>
      <c r="L59" s="219"/>
    </row>
    <row r="60" spans="7:12" x14ac:dyDescent="0.25">
      <c r="G60" s="219"/>
      <c r="H60" s="219"/>
      <c r="I60" s="219"/>
      <c r="J60" s="219"/>
      <c r="K60" s="219"/>
      <c r="L60" s="219"/>
    </row>
    <row r="61" spans="7:12" x14ac:dyDescent="0.25">
      <c r="G61" s="219"/>
      <c r="H61" s="219"/>
      <c r="I61" s="219"/>
      <c r="J61" s="219"/>
      <c r="K61" s="219"/>
      <c r="L61" s="219"/>
    </row>
    <row r="62" spans="7:12" x14ac:dyDescent="0.25">
      <c r="G62" s="219"/>
      <c r="H62" s="219"/>
      <c r="I62" s="219"/>
      <c r="J62" s="219"/>
      <c r="K62" s="219"/>
      <c r="L62" s="219"/>
    </row>
    <row r="63" spans="7:12" x14ac:dyDescent="0.25">
      <c r="G63" s="219"/>
      <c r="H63" s="219"/>
      <c r="I63" s="219"/>
      <c r="J63" s="219"/>
      <c r="K63" s="219"/>
      <c r="L63" s="219"/>
    </row>
    <row r="64" spans="7:12" x14ac:dyDescent="0.25">
      <c r="G64" s="219"/>
      <c r="H64" s="219"/>
      <c r="I64" s="219"/>
      <c r="J64" s="219"/>
      <c r="K64" s="219"/>
      <c r="L64" s="219"/>
    </row>
    <row r="65" spans="7:12" x14ac:dyDescent="0.25">
      <c r="G65" s="219"/>
      <c r="H65" s="219"/>
      <c r="I65" s="219"/>
      <c r="J65" s="219"/>
      <c r="K65" s="219"/>
      <c r="L65" s="219"/>
    </row>
    <row r="66" spans="7:12" x14ac:dyDescent="0.25">
      <c r="G66" s="219"/>
      <c r="H66" s="219"/>
      <c r="I66" s="219"/>
      <c r="J66" s="219"/>
      <c r="K66" s="219"/>
      <c r="L66" s="219"/>
    </row>
    <row r="67" spans="7:12" x14ac:dyDescent="0.25">
      <c r="G67" s="219"/>
      <c r="H67" s="219"/>
      <c r="I67" s="219"/>
      <c r="J67" s="219"/>
      <c r="K67" s="219"/>
      <c r="L67" s="219"/>
    </row>
    <row r="68" spans="7:12" x14ac:dyDescent="0.25">
      <c r="G68" s="219"/>
      <c r="H68" s="219"/>
      <c r="I68" s="219"/>
      <c r="J68" s="219"/>
      <c r="K68" s="219"/>
      <c r="L68" s="219"/>
    </row>
    <row r="69" spans="7:12" x14ac:dyDescent="0.25">
      <c r="G69" s="219"/>
      <c r="H69" s="219"/>
      <c r="I69" s="219"/>
      <c r="J69" s="219"/>
      <c r="K69" s="219"/>
      <c r="L69" s="219"/>
    </row>
    <row r="70" spans="7:12" x14ac:dyDescent="0.25">
      <c r="G70" s="219"/>
      <c r="H70" s="219"/>
      <c r="I70" s="219"/>
      <c r="J70" s="219"/>
      <c r="K70" s="219"/>
      <c r="L70" s="219"/>
    </row>
    <row r="172" spans="3:3" x14ac:dyDescent="0.25">
      <c r="C172">
        <f>H166+E183</f>
        <v>0</v>
      </c>
    </row>
  </sheetData>
  <mergeCells count="19">
    <mergeCell ref="B1:L1"/>
    <mergeCell ref="B2:L2"/>
    <mergeCell ref="L6:L7"/>
    <mergeCell ref="G31:L70"/>
    <mergeCell ref="F6:F7"/>
    <mergeCell ref="G6:G7"/>
    <mergeCell ref="H6:H7"/>
    <mergeCell ref="I6:I7"/>
    <mergeCell ref="J6:J7"/>
    <mergeCell ref="K6:K7"/>
    <mergeCell ref="A4:A7"/>
    <mergeCell ref="B4:B7"/>
    <mergeCell ref="C4:L4"/>
    <mergeCell ref="D5:F5"/>
    <mergeCell ref="G5:I5"/>
    <mergeCell ref="J5:L5"/>
    <mergeCell ref="D6:D7"/>
    <mergeCell ref="C5:C7"/>
    <mergeCell ref="E6:E7"/>
  </mergeCells>
  <phoneticPr fontId="0" type="noConversion"/>
  <pageMargins left="0.7" right="0.7" top="0.75" bottom="0.75" header="0.3" footer="0.3"/>
  <pageSetup paperSize="9" scale="66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T70"/>
  <sheetViews>
    <sheetView tabSelected="1" view="pageBreakPreview" topLeftCell="C1" zoomScaleNormal="100" zoomScaleSheetLayoutView="100" workbookViewId="0">
      <pane ySplit="8" topLeftCell="A24" activePane="bottomLeft" state="frozen"/>
      <selection pane="bottomLeft" activeCell="G36" sqref="G36"/>
    </sheetView>
  </sheetViews>
  <sheetFormatPr defaultRowHeight="15" x14ac:dyDescent="0.25"/>
  <cols>
    <col min="1" max="1" width="5.42578125" style="1" customWidth="1"/>
    <col min="2" max="2" width="22.140625" style="1" customWidth="1"/>
    <col min="3" max="3" width="9.5703125" style="1" customWidth="1"/>
    <col min="4" max="6" width="9.140625" style="1" customWidth="1"/>
    <col min="7" max="7" width="14.28515625" style="1" customWidth="1"/>
    <col min="8" max="8" width="13.5703125" style="1" customWidth="1"/>
    <col min="9" max="9" width="10.85546875" style="1" customWidth="1"/>
    <col min="10" max="10" width="12" style="1" customWidth="1"/>
    <col min="11" max="11" width="13.42578125" style="1" customWidth="1"/>
    <col min="12" max="12" width="11.28515625" style="1" customWidth="1"/>
    <col min="13" max="13" width="10.5703125" customWidth="1"/>
    <col min="14" max="14" width="12.7109375" customWidth="1"/>
    <col min="15" max="15" width="11" customWidth="1"/>
    <col min="16" max="16" width="10.7109375" bestFit="1" customWidth="1"/>
  </cols>
  <sheetData>
    <row r="1" spans="1:20" x14ac:dyDescent="0.25">
      <c r="B1" s="213" t="s">
        <v>0</v>
      </c>
      <c r="C1" s="213"/>
      <c r="D1" s="213"/>
      <c r="E1" s="213"/>
      <c r="F1" s="213"/>
      <c r="G1" s="213"/>
      <c r="H1" s="213"/>
      <c r="I1" s="213"/>
      <c r="J1" s="213"/>
      <c r="K1" s="213"/>
      <c r="L1" s="213"/>
      <c r="M1" s="213"/>
    </row>
    <row r="2" spans="1:20" ht="15.75" thickBot="1" x14ac:dyDescent="0.3">
      <c r="B2" s="230" t="s">
        <v>1</v>
      </c>
      <c r="C2" s="230"/>
      <c r="D2" s="230"/>
      <c r="E2" s="230"/>
      <c r="F2" s="230"/>
      <c r="G2" s="230"/>
      <c r="H2" s="230"/>
      <c r="I2" s="230"/>
      <c r="J2" s="230"/>
      <c r="K2" s="230"/>
      <c r="L2" s="230"/>
      <c r="M2" s="230"/>
    </row>
    <row r="3" spans="1:20" ht="15.75" thickBot="1" x14ac:dyDescent="0.3">
      <c r="L3" s="173">
        <v>3</v>
      </c>
    </row>
    <row r="4" spans="1:20" ht="16.5" thickBot="1" x14ac:dyDescent="0.3">
      <c r="A4" s="203" t="s">
        <v>2</v>
      </c>
      <c r="B4" s="234" t="s">
        <v>3</v>
      </c>
      <c r="C4" s="236" t="s">
        <v>75</v>
      </c>
      <c r="D4" s="237"/>
      <c r="E4" s="237"/>
      <c r="F4" s="237"/>
      <c r="G4" s="237"/>
      <c r="H4" s="237"/>
      <c r="I4" s="237"/>
      <c r="J4" s="237"/>
      <c r="K4" s="237"/>
      <c r="L4" s="237"/>
    </row>
    <row r="5" spans="1:20" ht="34.5" customHeight="1" x14ac:dyDescent="0.25">
      <c r="A5" s="203"/>
      <c r="B5" s="235"/>
      <c r="C5" s="239" t="s">
        <v>7</v>
      </c>
      <c r="D5" s="207" t="s">
        <v>4</v>
      </c>
      <c r="E5" s="207"/>
      <c r="F5" s="207"/>
      <c r="G5" s="207" t="s">
        <v>5</v>
      </c>
      <c r="H5" s="207"/>
      <c r="I5" s="207"/>
      <c r="J5" s="208" t="s">
        <v>6</v>
      </c>
      <c r="K5" s="208"/>
      <c r="L5" s="208"/>
      <c r="M5" s="231" t="s">
        <v>57</v>
      </c>
    </row>
    <row r="6" spans="1:20" ht="26.25" customHeight="1" x14ac:dyDescent="0.25">
      <c r="A6" s="203"/>
      <c r="B6" s="235"/>
      <c r="C6" s="240"/>
      <c r="D6" s="200" t="s">
        <v>8</v>
      </c>
      <c r="E6" s="238" t="s">
        <v>9</v>
      </c>
      <c r="F6" s="200" t="s">
        <v>10</v>
      </c>
      <c r="G6" s="200" t="s">
        <v>8</v>
      </c>
      <c r="H6" s="202" t="s">
        <v>11</v>
      </c>
      <c r="I6" s="200" t="s">
        <v>10</v>
      </c>
      <c r="J6" s="201" t="s">
        <v>8</v>
      </c>
      <c r="K6" s="200" t="s">
        <v>9</v>
      </c>
      <c r="L6" s="200" t="s">
        <v>10</v>
      </c>
      <c r="M6" s="232"/>
    </row>
    <row r="7" spans="1:20" ht="54" customHeight="1" x14ac:dyDescent="0.25">
      <c r="A7" s="203"/>
      <c r="B7" s="235"/>
      <c r="C7" s="241"/>
      <c r="D7" s="200"/>
      <c r="E7" s="238"/>
      <c r="F7" s="200"/>
      <c r="G7" s="200"/>
      <c r="H7" s="202"/>
      <c r="I7" s="200"/>
      <c r="J7" s="201"/>
      <c r="K7" s="200"/>
      <c r="L7" s="200"/>
      <c r="M7" s="233"/>
    </row>
    <row r="8" spans="1:20" x14ac:dyDescent="0.25">
      <c r="A8" s="77">
        <v>1</v>
      </c>
      <c r="B8" s="145">
        <v>2</v>
      </c>
      <c r="C8" s="146">
        <v>3</v>
      </c>
      <c r="D8" s="139">
        <v>8</v>
      </c>
      <c r="E8" s="139">
        <v>9</v>
      </c>
      <c r="F8" s="139">
        <v>10</v>
      </c>
      <c r="G8" s="139">
        <v>11</v>
      </c>
      <c r="H8" s="139">
        <v>12</v>
      </c>
      <c r="I8" s="139">
        <v>13</v>
      </c>
      <c r="J8" s="148">
        <v>14</v>
      </c>
      <c r="K8" s="139">
        <v>15</v>
      </c>
      <c r="L8" s="139">
        <v>16</v>
      </c>
      <c r="M8" s="147">
        <v>18</v>
      </c>
    </row>
    <row r="9" spans="1:20" x14ac:dyDescent="0.25">
      <c r="A9" s="3">
        <v>1</v>
      </c>
      <c r="B9" s="4" t="s">
        <v>12</v>
      </c>
      <c r="C9" s="35">
        <f t="shared" ref="C9:H9" si="0">SUM(C10,C11,C19)</f>
        <v>249</v>
      </c>
      <c r="D9" s="36">
        <f t="shared" si="0"/>
        <v>685.59999999999991</v>
      </c>
      <c r="E9" s="36">
        <f>SUM(E10,E11,E19)</f>
        <v>228.5</v>
      </c>
      <c r="F9" s="36">
        <f t="shared" si="0"/>
        <v>0</v>
      </c>
      <c r="G9" s="62">
        <f t="shared" si="0"/>
        <v>25523598.23</v>
      </c>
      <c r="H9" s="62">
        <f t="shared" si="0"/>
        <v>25523598.23</v>
      </c>
      <c r="I9" s="161">
        <f>H9/L3/E9</f>
        <v>37233.549569657182</v>
      </c>
      <c r="J9" s="30">
        <f>G9/D9</f>
        <v>37228.118771878653</v>
      </c>
      <c r="K9" s="30">
        <f>H9/E9</f>
        <v>111700.64870897155</v>
      </c>
      <c r="L9" s="30" t="e">
        <f>I9/F9</f>
        <v>#DIV/0!</v>
      </c>
      <c r="M9" s="134"/>
    </row>
    <row r="10" spans="1:20" ht="51" x14ac:dyDescent="0.25">
      <c r="A10" s="113" t="s">
        <v>13</v>
      </c>
      <c r="B10" s="6" t="s">
        <v>14</v>
      </c>
      <c r="C10" s="7">
        <v>1</v>
      </c>
      <c r="D10" s="5">
        <f>SUM(Январь!D10,Февраль!D10,Март!D10,Апрель!D10,Май!D10,Июнь!D10,Июль!D10,Август!D10,Сентябрь!D10,Октябрь!D10,Ноябрь!D10,Декабрь!D10)</f>
        <v>3</v>
      </c>
      <c r="E10" s="8">
        <f>ROUND((Январь!E10+Февраль!E10+Март!E10+Апрель!E10+Май!E10+Июнь!E10+Июль!E10+Август!E10+Сентябрь!E10+Октябрь!E10+Ноябрь!E10+Декабрь!E10)/L3,1)</f>
        <v>1</v>
      </c>
      <c r="F10" s="8"/>
      <c r="G10" s="23">
        <f>H10</f>
        <v>200682.36</v>
      </c>
      <c r="H10" s="24">
        <f>Январь!H10+Февраль!H10+Март!H10+Апрель!H10+Май!H10+Июнь!H10+Июль!H10+Август!H10+Сентябрь!H10+Октябрь!H10+Ноябрь!H10+Декабрь!H10</f>
        <v>200682.36</v>
      </c>
      <c r="I10" s="161">
        <f>H10/L3/E10</f>
        <v>66894.12</v>
      </c>
      <c r="J10" s="30">
        <f>G10/D10</f>
        <v>66894.12</v>
      </c>
      <c r="K10" s="23">
        <f>H10/E10</f>
        <v>200682.36</v>
      </c>
      <c r="L10" s="23">
        <v>0</v>
      </c>
      <c r="M10" s="174"/>
      <c r="N10" s="176">
        <f>N12*E12*L3</f>
        <v>167312.34999999992</v>
      </c>
      <c r="O10" s="177" t="s">
        <v>59</v>
      </c>
      <c r="P10" s="178" t="s">
        <v>58</v>
      </c>
      <c r="Q10" s="179"/>
    </row>
    <row r="11" spans="1:20" x14ac:dyDescent="0.25">
      <c r="A11" s="127" t="s">
        <v>15</v>
      </c>
      <c r="B11" s="124" t="s">
        <v>16</v>
      </c>
      <c r="C11" s="64">
        <f t="shared" ref="C11:H11" si="1">SUM(C12:C15,C17:C18)</f>
        <v>74</v>
      </c>
      <c r="D11" s="65">
        <f t="shared" si="1"/>
        <v>198</v>
      </c>
      <c r="E11" s="65">
        <f t="shared" si="1"/>
        <v>66</v>
      </c>
      <c r="F11" s="65">
        <f t="shared" si="1"/>
        <v>0</v>
      </c>
      <c r="G11" s="66">
        <f t="shared" si="1"/>
        <v>8066933.9499999993</v>
      </c>
      <c r="H11" s="66">
        <f t="shared" si="1"/>
        <v>8066933.9499999993</v>
      </c>
      <c r="I11" s="161">
        <f>H11/L3/E11</f>
        <v>40742.090656565648</v>
      </c>
      <c r="J11" s="63">
        <f t="shared" ref="J11:L25" si="2">G11/D11</f>
        <v>40742.090656565655</v>
      </c>
      <c r="K11" s="63">
        <f t="shared" si="2"/>
        <v>122226.27196969696</v>
      </c>
      <c r="L11" s="63" t="e">
        <f t="shared" si="2"/>
        <v>#DIV/0!</v>
      </c>
      <c r="M11" s="174"/>
      <c r="N11" s="180"/>
      <c r="O11" s="181"/>
      <c r="P11" s="181"/>
      <c r="Q11" s="182"/>
    </row>
    <row r="12" spans="1:20" x14ac:dyDescent="0.25">
      <c r="A12" s="126" t="s">
        <v>17</v>
      </c>
      <c r="B12" s="39" t="s">
        <v>18</v>
      </c>
      <c r="C12" s="40">
        <v>3</v>
      </c>
      <c r="D12" s="42">
        <f>SUM(Январь!D12,Февраль!D12,Март!D12,Апрель!D12,Май!D12,Июнь!D12,Июль!D12,Август!D12,Сентябрь!D12,Октябрь!D12,Ноябрь!D12,Декабрь!D12)</f>
        <v>9</v>
      </c>
      <c r="E12" s="41">
        <f>ROUND((Январь!E12+Февраль!E12+Март!E12+Апрель!E12+Май!E12+Июнь!E12+Июль!E12+Август!E12+Сентябрь!E12+Октябрь!E12+Ноябрь!E12+Декабрь!E12)/L3,1)</f>
        <v>3</v>
      </c>
      <c r="F12" s="41">
        <f>Январь!F12+Февраль!F12+Март!F12+Апрель!F12+Май!F12+Июнь!F12+Июль!F12+Август!F12+Сентябрь!F12+Октябрь!F12+Ноябрь!F12+Декабрь!F12</f>
        <v>0</v>
      </c>
      <c r="G12" s="28">
        <f>H12</f>
        <v>888212.35</v>
      </c>
      <c r="H12" s="68">
        <f>Январь!H12+Февраль!H12+Март!H12+Апрель!H12+Май!H12+Июнь!H12+Июль!H12+Август!H12+Сентябрь!H12+Октябрь!H12+Ноябрь!H12+Декабрь!H12</f>
        <v>888212.35</v>
      </c>
      <c r="I12" s="161">
        <f>H12/L3/E12</f>
        <v>98690.261111111104</v>
      </c>
      <c r="J12" s="29">
        <f>G12/D12</f>
        <v>98690.261111111104</v>
      </c>
      <c r="K12" s="28">
        <f t="shared" si="2"/>
        <v>296070.78333333333</v>
      </c>
      <c r="L12" s="28" t="e">
        <f t="shared" si="2"/>
        <v>#DIV/0!</v>
      </c>
      <c r="M12" s="175">
        <v>80100</v>
      </c>
      <c r="N12" s="183">
        <f>I12-M12</f>
        <v>18590.261111111104</v>
      </c>
      <c r="O12" s="184">
        <f>J12-M12</f>
        <v>18590.261111111104</v>
      </c>
      <c r="P12" s="185">
        <f>I12/M12*100</f>
        <v>123.20881536967678</v>
      </c>
      <c r="Q12" s="186">
        <f>J12/M12*100</f>
        <v>123.20881536967678</v>
      </c>
      <c r="T12">
        <f>K12/M12*100</f>
        <v>369.62644610903033</v>
      </c>
    </row>
    <row r="13" spans="1:20" ht="51" x14ac:dyDescent="0.25">
      <c r="A13" s="112" t="s">
        <v>19</v>
      </c>
      <c r="B13" s="47" t="s">
        <v>20</v>
      </c>
      <c r="C13" s="48">
        <v>22</v>
      </c>
      <c r="D13" s="42">
        <f>SUM(Январь!D13,Февраль!D13,Март!D13,Апрель!D13,Май!D13,Июнь!D13,Июль!D13,Август!D13,Сентябрь!D13,Октябрь!D13,Ноябрь!D13,Декабрь!D13)</f>
        <v>62.5</v>
      </c>
      <c r="E13" s="41">
        <f>ROUND((Январь!E13+Февраль!E13+Март!E13+Апрель!E13+Май!E13+Июнь!E13+Июль!E13+Август!E13+Сентябрь!E13+Октябрь!E13+Ноябрь!E13+Декабрь!E13)/L3,1)</f>
        <v>20.8</v>
      </c>
      <c r="F13" s="49"/>
      <c r="G13" s="27">
        <f>H13</f>
        <v>2586911.4</v>
      </c>
      <c r="H13" s="67">
        <f>Январь!H13+Февраль!H13+Март!H13+Апрель!H13+Май!H13+Июнь!H13+Июль!H13+Август!H13+Сентябрь!H13+Октябрь!H13+Ноябрь!H13+Декабрь!H13</f>
        <v>2586911.4</v>
      </c>
      <c r="I13" s="161">
        <f>H13/L3/E13</f>
        <v>41456.913461538454</v>
      </c>
      <c r="J13" s="69">
        <f>G13/D13</f>
        <v>41390.582399999999</v>
      </c>
      <c r="K13" s="27">
        <f>H13/E13</f>
        <v>124370.74038461538</v>
      </c>
      <c r="L13" s="27" t="e">
        <f t="shared" si="2"/>
        <v>#DIV/0!</v>
      </c>
      <c r="M13" s="158">
        <v>40050</v>
      </c>
      <c r="N13" s="167">
        <f>I13-M13</f>
        <v>1406.9134615384537</v>
      </c>
      <c r="O13" s="133">
        <f>J13-M13</f>
        <v>1340.5823999999993</v>
      </c>
      <c r="P13" s="169">
        <f>I13/M13*100</f>
        <v>103.51289253817342</v>
      </c>
      <c r="Q13" s="164">
        <f>J13/M13*100</f>
        <v>103.34727191011235</v>
      </c>
    </row>
    <row r="14" spans="1:20" x14ac:dyDescent="0.25">
      <c r="A14" s="126" t="s">
        <v>21</v>
      </c>
      <c r="B14" s="39" t="s">
        <v>22</v>
      </c>
      <c r="C14" s="40">
        <v>0</v>
      </c>
      <c r="D14" s="42">
        <f>SUM(Январь!D14,Февраль!D14,Март!D14,Апрель!D14,Май!D14,Июнь!D14,Июль!D14,Август!D14,Сентябрь!D14,Октябрь!D14,Ноябрь!D14,Декабрь!D14)</f>
        <v>0</v>
      </c>
      <c r="E14" s="41">
        <f>ROUND((Январь!E14+Февраль!E14+Март!E14+Апрель!E14+Май!E14+Июнь!E14+Июль!E14+Август!E14+Сентябрь!E14+Октябрь!E14+Ноябрь!E14+Декабрь!E14)/L3,1)</f>
        <v>0</v>
      </c>
      <c r="F14" s="41"/>
      <c r="G14" s="28">
        <f>H14+I14</f>
        <v>0</v>
      </c>
      <c r="H14" s="68">
        <f>Январь!H14+Февраль!H14+Март!H14+Апрель!H14+Май!H14+Июнь!H14+Июль!H14+Август!H14+Сентябрь!H14+Октябрь!H14+Ноябрь!H14+Декабрь!H14</f>
        <v>0</v>
      </c>
      <c r="I14" s="161"/>
      <c r="J14" s="29" t="e">
        <f>G14/D14</f>
        <v>#DIV/0!</v>
      </c>
      <c r="K14" s="28">
        <v>0</v>
      </c>
      <c r="L14" s="28">
        <v>0</v>
      </c>
      <c r="M14" s="160">
        <v>28321.08</v>
      </c>
      <c r="N14" s="170">
        <f>N13*E13*L3</f>
        <v>87791.399999999514</v>
      </c>
      <c r="O14" s="132" t="s">
        <v>60</v>
      </c>
      <c r="P14" s="165"/>
    </row>
    <row r="15" spans="1:20" ht="26.25" thickBot="1" x14ac:dyDescent="0.3">
      <c r="A15" s="113" t="s">
        <v>23</v>
      </c>
      <c r="B15" s="6" t="s">
        <v>24</v>
      </c>
      <c r="C15" s="7">
        <v>16</v>
      </c>
      <c r="D15" s="42">
        <f>SUM(Январь!D15,Февраль!D15,Март!D15,Апрель!D15,Май!D15,Июнь!D15,Июль!D15,Август!D15,Сентябрь!D15,Октябрь!D15,Ноябрь!D15,Декабрь!D15)</f>
        <v>36</v>
      </c>
      <c r="E15" s="8">
        <f>ROUND((Январь!E15+Февраль!E15+Март!E15+Апрель!E15+Май!E15+Июнь!E15+Июль!E15+Август!E15+Сентябрь!E15+Октябрь!E15+Ноябрь!E15+Декабрь!E15)/L3,1)</f>
        <v>12</v>
      </c>
      <c r="F15" s="8"/>
      <c r="G15" s="23">
        <f>H15</f>
        <v>1602000.47</v>
      </c>
      <c r="H15" s="24">
        <f>H16</f>
        <v>1602000.47</v>
      </c>
      <c r="I15" s="161">
        <f>H15/L3/E15</f>
        <v>44500.013055555552</v>
      </c>
      <c r="J15" s="30">
        <f>G15/D15</f>
        <v>44500.013055555552</v>
      </c>
      <c r="K15" s="23">
        <f t="shared" si="2"/>
        <v>133500.03916666665</v>
      </c>
      <c r="L15" s="23" t="e">
        <f t="shared" si="2"/>
        <v>#DIV/0!</v>
      </c>
      <c r="M15" s="135"/>
      <c r="N15" s="168"/>
      <c r="O15" s="132"/>
      <c r="P15" s="165"/>
    </row>
    <row r="16" spans="1:20" ht="76.5" x14ac:dyDescent="0.25">
      <c r="A16" s="156" t="s">
        <v>25</v>
      </c>
      <c r="B16" s="43" t="s">
        <v>26</v>
      </c>
      <c r="C16" s="44">
        <v>16</v>
      </c>
      <c r="D16" s="42">
        <f>SUM(Январь!D16,Февраль!D16,Март!D16,Апрель!D16,Май!D16,Июнь!D16,Июль!D16,Август!D16,Сентябрь!D16,Октябрь!D16,Ноябрь!D16,Декабрь!D16)</f>
        <v>36</v>
      </c>
      <c r="E16" s="45">
        <f>ROUND((Январь!E16+Февраль!E16+Март!E16+Апрель!E16+Май!E16+Июнь!E16+Июль!E16+Август!E16+Сентябрь!E16+Октябрь!E16+Ноябрь!E16+Декабрь!E16)/L3,1)</f>
        <v>12</v>
      </c>
      <c r="F16" s="45"/>
      <c r="G16" s="70">
        <f>H16</f>
        <v>1602000.47</v>
      </c>
      <c r="H16" s="71">
        <f>Январь!H16+Февраль!H16+Март!H16+Апрель!H16+Май!H16+Июнь!H16+Июль!H16+Август!H16+Сентябрь!H16+Октябрь!H16+Ноябрь!H16+Декабрь!H16</f>
        <v>1602000.47</v>
      </c>
      <c r="I16" s="161">
        <f>H16/L3/E16</f>
        <v>44500.013055555552</v>
      </c>
      <c r="J16" s="72">
        <f>G16/D16</f>
        <v>44500.013055555552</v>
      </c>
      <c r="K16" s="70">
        <f>H16/E16</f>
        <v>133500.03916666665</v>
      </c>
      <c r="L16" s="70" t="e">
        <f t="shared" si="2"/>
        <v>#DIV/0!</v>
      </c>
      <c r="M16" s="157">
        <v>44500</v>
      </c>
      <c r="N16" s="187">
        <f>I16-M16</f>
        <v>1.3055555551545694E-2</v>
      </c>
      <c r="O16" s="188">
        <f>J16-M16</f>
        <v>1.3055555551545694E-2</v>
      </c>
      <c r="P16" s="189">
        <f>I16/M16*100</f>
        <v>100.00002933832708</v>
      </c>
      <c r="Q16" s="190"/>
      <c r="R16" s="191">
        <f>J16/M16*100</f>
        <v>100.00002933832708</v>
      </c>
    </row>
    <row r="17" spans="1:18" ht="26.25" thickBot="1" x14ac:dyDescent="0.3">
      <c r="A17" s="113" t="s">
        <v>27</v>
      </c>
      <c r="B17" s="6" t="s">
        <v>28</v>
      </c>
      <c r="C17" s="7">
        <v>2</v>
      </c>
      <c r="D17" s="42">
        <f>SUM(Январь!D17,Февраль!D17,Март!D17,Апрель!D17,Май!D17,Июнь!D17,Июль!D17,Август!D17,Сентябрь!D17,Октябрь!D17,Ноябрь!D17,Декабрь!D17)</f>
        <v>6</v>
      </c>
      <c r="E17" s="45">
        <f>ROUND((Январь!E17+Февраль!E17+Март!E17+Апрель!E17+Май!E17+Июнь!E17+Июль!E17+Август!E17+Сентябрь!E17+Октябрь!E17+Ноябрь!E17+Декабрь!E17)/L3,1)</f>
        <v>2</v>
      </c>
      <c r="F17" s="8"/>
      <c r="G17" s="23">
        <f>H17</f>
        <v>230653.41999999998</v>
      </c>
      <c r="H17" s="24">
        <f>Январь!H17+Февраль!H17+Март!H17+Апрель!H17+Май!H17+Июнь!H17+Июль!H17+Август!H17+Сентябрь!H17+Октябрь!H17+Ноябрь!H17+Декабрь!H17</f>
        <v>230653.41999999998</v>
      </c>
      <c r="I17" s="161">
        <f>H17/L3/E17</f>
        <v>38442.236666666664</v>
      </c>
      <c r="J17" s="30">
        <f t="shared" si="2"/>
        <v>38442.236666666664</v>
      </c>
      <c r="K17" s="23">
        <f t="shared" si="2"/>
        <v>115326.70999999999</v>
      </c>
      <c r="L17" s="23" t="e">
        <f t="shared" si="2"/>
        <v>#DIV/0!</v>
      </c>
      <c r="M17" s="136"/>
      <c r="N17" s="192">
        <f>N16*E16*L3</f>
        <v>0.469999999855645</v>
      </c>
      <c r="O17" s="193" t="s">
        <v>61</v>
      </c>
      <c r="P17" s="194">
        <f>N16*D16</f>
        <v>0.469999999855645</v>
      </c>
      <c r="Q17" s="195"/>
      <c r="R17" s="196"/>
    </row>
    <row r="18" spans="1:18" x14ac:dyDescent="0.25">
      <c r="A18" s="113" t="s">
        <v>29</v>
      </c>
      <c r="B18" s="11" t="s">
        <v>30</v>
      </c>
      <c r="C18" s="7">
        <v>31</v>
      </c>
      <c r="D18" s="42">
        <f>SUM(Январь!D18,Февраль!D18,Март!D18,Апрель!D18,Май!D18,Июнь!D18,Июль!D18,Август!D18,Сентябрь!D18,Октябрь!D18,Ноябрь!D18,Декабрь!D18)</f>
        <v>84.5</v>
      </c>
      <c r="E18" s="45">
        <f>ROUND((Январь!E18+Февраль!E18+Март!E18+Апрель!E18+Май!E18+Июнь!E18+Июль!E18+Август!E18+Сентябрь!E18+Октябрь!E18+Ноябрь!E18+Декабрь!E18)/L3,1)</f>
        <v>28.2</v>
      </c>
      <c r="F18" s="8"/>
      <c r="G18" s="23">
        <f>H18</f>
        <v>2759156.31</v>
      </c>
      <c r="H18" s="24">
        <f>Июнь!H18+Июль!H18+Август!H18+Сентябрь!H18+Октябрь!H18+Ноябрь!H18+Декабрь!H18+Январь!H18+Февраль!H18+Март!H18+Апрель!H18+Май!H18</f>
        <v>2759156.31</v>
      </c>
      <c r="I18" s="161">
        <f>H18/L3/E18</f>
        <v>32614.140780141846</v>
      </c>
      <c r="J18" s="30">
        <f>G18/D18</f>
        <v>32652.737396449706</v>
      </c>
      <c r="K18" s="23">
        <f>H18/E18</f>
        <v>97842.422340425532</v>
      </c>
      <c r="L18" s="23">
        <v>0</v>
      </c>
      <c r="M18" s="136"/>
      <c r="N18" s="168"/>
      <c r="O18" s="133"/>
      <c r="P18" s="165"/>
    </row>
    <row r="19" spans="1:18" ht="27" x14ac:dyDescent="0.25">
      <c r="A19" s="125" t="s">
        <v>31</v>
      </c>
      <c r="B19" s="12" t="s">
        <v>32</v>
      </c>
      <c r="C19" s="64">
        <f>C20</f>
        <v>174</v>
      </c>
      <c r="D19" s="65">
        <f t="shared" ref="D19:I19" si="3">D20</f>
        <v>484.59999999999997</v>
      </c>
      <c r="E19" s="65">
        <f t="shared" si="3"/>
        <v>161.5</v>
      </c>
      <c r="F19" s="65">
        <f t="shared" si="3"/>
        <v>0</v>
      </c>
      <c r="G19" s="66">
        <f t="shared" si="3"/>
        <v>17255981.920000002</v>
      </c>
      <c r="H19" s="66">
        <f>H20</f>
        <v>17255981.920000002</v>
      </c>
      <c r="I19" s="162">
        <f t="shared" si="3"/>
        <v>35616.06175438597</v>
      </c>
      <c r="J19" s="63">
        <f t="shared" si="2"/>
        <v>35608.712174989691</v>
      </c>
      <c r="K19" s="63">
        <f t="shared" si="2"/>
        <v>106848.18526315791</v>
      </c>
      <c r="L19" s="63" t="e">
        <f t="shared" si="2"/>
        <v>#DIV/0!</v>
      </c>
      <c r="M19" s="136"/>
      <c r="N19" s="166"/>
      <c r="O19" s="133"/>
      <c r="P19" s="165"/>
    </row>
    <row r="20" spans="1:18" ht="63.75" x14ac:dyDescent="0.25">
      <c r="A20" s="110" t="s">
        <v>33</v>
      </c>
      <c r="B20" s="57" t="s">
        <v>34</v>
      </c>
      <c r="C20" s="58">
        <v>174</v>
      </c>
      <c r="D20" s="60">
        <f>SUM(Январь!D20,Февраль!D20,Март!D20,Апрель!D20,Май!D20,Июнь!D20,Июль!D20,Август!D20,Сентябрь!D20,Октябрь!D20,Ноябрь!D20,Декабрь!D20)</f>
        <v>484.59999999999997</v>
      </c>
      <c r="E20" s="59">
        <f>ROUND((Январь!E20+Февраль!E20+Март!E20+Апрель!E20+Май!E20+Июнь!E20+Июль!E20+Август!E20+Сентябрь!E20+Октябрь!E20+Ноябрь!E20+Декабрь!E20)/L3,1)</f>
        <v>161.5</v>
      </c>
      <c r="F20" s="59">
        <f>ROUND((Январь!F20+Февраль!F20+Март!F20+Апрель!F20+Май!F20+Июнь!F20+Июль!F20+Август!F20+Сентябрь!F20+Октябрь!F20+Ноябрь!F20+Декабрь!F20)/12,1)</f>
        <v>0</v>
      </c>
      <c r="G20" s="73">
        <f>H20</f>
        <v>17255981.920000002</v>
      </c>
      <c r="H20" s="74">
        <f>Январь!H20+Февраль!H20+Март!H20+Апрель!H20+Май!H20+Июнь!H20+Июль!H20+Август!H20+Сентябрь!H20+Октябрь!H20+Ноябрь!H20+Декабрь!H20</f>
        <v>17255981.920000002</v>
      </c>
      <c r="I20" s="161">
        <f>H20/L3/E20</f>
        <v>35616.06175438597</v>
      </c>
      <c r="J20" s="75">
        <f>G20/D20</f>
        <v>35608.712174989691</v>
      </c>
      <c r="K20" s="73">
        <f t="shared" si="2"/>
        <v>106848.18526315791</v>
      </c>
      <c r="L20" s="73" t="e">
        <f t="shared" si="2"/>
        <v>#DIV/0!</v>
      </c>
      <c r="M20" s="159">
        <v>35600</v>
      </c>
      <c r="N20" s="167">
        <f>I20-M20</f>
        <v>16.061754385969834</v>
      </c>
      <c r="O20" s="133">
        <f>J20-M20</f>
        <v>8.7121749896905385</v>
      </c>
      <c r="P20" s="169">
        <f>I20/M20*100</f>
        <v>100.04511728760104</v>
      </c>
      <c r="Q20" s="164">
        <f>J20/M20*100</f>
        <v>100.02447240165644</v>
      </c>
    </row>
    <row r="21" spans="1:18" ht="38.25" x14ac:dyDescent="0.25">
      <c r="A21" s="109" t="s">
        <v>35</v>
      </c>
      <c r="B21" s="14" t="s">
        <v>36</v>
      </c>
      <c r="C21" s="37">
        <f t="shared" ref="C21:H21" si="4">SUM(C22:C25)</f>
        <v>20</v>
      </c>
      <c r="D21" s="38">
        <f t="shared" si="4"/>
        <v>49.9</v>
      </c>
      <c r="E21" s="38">
        <f t="shared" si="4"/>
        <v>16.600000000000001</v>
      </c>
      <c r="F21" s="38">
        <f t="shared" si="4"/>
        <v>0</v>
      </c>
      <c r="G21" s="76">
        <f t="shared" si="4"/>
        <v>2508177.8899999997</v>
      </c>
      <c r="H21" s="76">
        <f t="shared" si="4"/>
        <v>2508177.8899999997</v>
      </c>
      <c r="I21" s="161">
        <f>H21/L3/E21</f>
        <v>50365.017871485928</v>
      </c>
      <c r="J21" s="30">
        <f t="shared" si="2"/>
        <v>50264.085971943881</v>
      </c>
      <c r="K21" s="30">
        <f>H21/E21</f>
        <v>151095.05361445781</v>
      </c>
      <c r="L21" s="30" t="e">
        <f t="shared" si="2"/>
        <v>#DIV/0!</v>
      </c>
      <c r="M21" s="134"/>
      <c r="N21" s="170">
        <f>N20*E20*L3</f>
        <v>7781.9200000023848</v>
      </c>
      <c r="O21" t="s">
        <v>62</v>
      </c>
    </row>
    <row r="22" spans="1:18" ht="25.5" x14ac:dyDescent="0.25">
      <c r="A22" s="113" t="s">
        <v>37</v>
      </c>
      <c r="B22" s="6" t="s">
        <v>38</v>
      </c>
      <c r="C22" s="7">
        <v>1</v>
      </c>
      <c r="D22" s="5">
        <f>SUM(Январь!D22,Февраль!D22,Март!D22,Апрель!D22,Май!D22,Июнь!D22,Июль!D22,Август!D22,Сентябрь!D22,Октябрь!D22,Ноябрь!D22,Декабрь!D22)</f>
        <v>0</v>
      </c>
      <c r="E22" s="8">
        <f>ROUND((Январь!E22+Февраль!E22+Март!E22+Апрель!E22+Май!E22+Июнь!E22+Июль!E22+Август!E22+Сентябрь!E22+Октябрь!E22+Ноябрь!E22+Декабрь!E22)/L3,1)</f>
        <v>0</v>
      </c>
      <c r="F22" s="8"/>
      <c r="G22" s="23">
        <f>H22</f>
        <v>0</v>
      </c>
      <c r="H22" s="24">
        <f>Январь!H22+Февраль!H22+Март!H22+Апрель!H22+Май!H22+Июнь!H22+Июль!H22+Август!H22+Сентябрь!H22+Октябрь!H22+Ноябрь!H22+Декабрь!H22</f>
        <v>0</v>
      </c>
      <c r="I22" s="161" t="e">
        <f>H22/L3/E22</f>
        <v>#DIV/0!</v>
      </c>
      <c r="J22" s="23" t="e">
        <f t="shared" si="2"/>
        <v>#DIV/0!</v>
      </c>
      <c r="K22" s="23" t="e">
        <f>H22/E22</f>
        <v>#DIV/0!</v>
      </c>
      <c r="L22" s="23" t="e">
        <f t="shared" si="2"/>
        <v>#DIV/0!</v>
      </c>
      <c r="M22" s="134"/>
    </row>
    <row r="23" spans="1:18" ht="38.25" x14ac:dyDescent="0.25">
      <c r="A23" s="113" t="s">
        <v>39</v>
      </c>
      <c r="B23" s="6" t="s">
        <v>40</v>
      </c>
      <c r="C23" s="7">
        <v>4</v>
      </c>
      <c r="D23" s="5">
        <f>SUM(Январь!D23,Февраль!D23,Март!D23,Апрель!D23,Май!D23,Июнь!D23,Июль!D23,Август!D23,Сентябрь!D23,Октябрь!D23,Ноябрь!D23,Декабрь!D23)</f>
        <v>6</v>
      </c>
      <c r="E23" s="8">
        <f>ROUND((Январь!E23+Февраль!E23+Март!E23+Апрель!E23+Май!E23+Июнь!E23+Июль!E23+Август!E23+Сентябрь!E23+Октябрь!E23+Ноябрь!E23+Декабрь!E23)/L3,1)</f>
        <v>2</v>
      </c>
      <c r="F23" s="8"/>
      <c r="G23" s="23">
        <f>H23</f>
        <v>701981.74</v>
      </c>
      <c r="H23" s="24">
        <f>Январь!H23+Февраль!H23+Март!H23+Апрель!H23+Май!H23+Июнь!H23+Июль!H23+Август!H23+Сентябрь!H23+Октябрь!H23+Ноябрь!H23+Декабрь!H23</f>
        <v>701981.74</v>
      </c>
      <c r="I23" s="161">
        <f>H23/L3/E23</f>
        <v>116996.95666666667</v>
      </c>
      <c r="J23" s="30">
        <f t="shared" si="2"/>
        <v>116996.95666666667</v>
      </c>
      <c r="K23" s="23">
        <f t="shared" si="2"/>
        <v>350990.87</v>
      </c>
      <c r="L23" s="23" t="e">
        <f t="shared" si="2"/>
        <v>#DIV/0!</v>
      </c>
      <c r="M23" s="134">
        <v>89393.87</v>
      </c>
      <c r="N23" s="167">
        <f>I23-M23</f>
        <v>27603.08666666667</v>
      </c>
      <c r="P23" s="169">
        <f>I23/M23*100</f>
        <v>130.87805312228531</v>
      </c>
    </row>
    <row r="24" spans="1:18" ht="51" x14ac:dyDescent="0.25">
      <c r="A24" s="113" t="s">
        <v>41</v>
      </c>
      <c r="B24" s="6" t="s">
        <v>42</v>
      </c>
      <c r="C24" s="7">
        <v>0</v>
      </c>
      <c r="D24" s="5">
        <f>SUM(Январь!D24,Февраль!D24,Март!D24,Апрель!D24,Май!D24,Июнь!D24,Июль!D24,Август!D24,Сентябрь!D24,Октябрь!D24,Ноябрь!D24,Декабрь!D24)</f>
        <v>0</v>
      </c>
      <c r="E24" s="8"/>
      <c r="F24" s="8"/>
      <c r="G24" s="23">
        <f>H24+I24</f>
        <v>0</v>
      </c>
      <c r="H24" s="24"/>
      <c r="I24" s="161"/>
      <c r="J24" s="30">
        <v>0</v>
      </c>
      <c r="K24" s="23">
        <v>0</v>
      </c>
      <c r="L24" s="23">
        <v>0</v>
      </c>
      <c r="M24" s="134"/>
    </row>
    <row r="25" spans="1:18" ht="26.25" x14ac:dyDescent="0.25">
      <c r="A25" s="113" t="s">
        <v>43</v>
      </c>
      <c r="B25" s="15" t="s">
        <v>44</v>
      </c>
      <c r="C25" s="7">
        <v>15</v>
      </c>
      <c r="D25" s="5">
        <f>SUM(Январь!D25,Февраль!D25,Март!D25,Апрель!D25,Май!D25,Июнь!D25,Июль!D25,Август!D25,Сентябрь!D25,Октябрь!D25,Ноябрь!D25,Декабрь!D25)</f>
        <v>43.9</v>
      </c>
      <c r="E25" s="8">
        <f>ROUND((Январь!E25+Февраль!E25+Март!E25+Апрель!E25+Май!E25+Июнь!E25+Июль!E25+Август!E25+Сентябрь!E25+Октябрь!E25+Ноябрь!E25+Декабрь!E25)/L3,1)</f>
        <v>14.6</v>
      </c>
      <c r="F25" s="8"/>
      <c r="G25" s="23">
        <f>H25</f>
        <v>1806196.15</v>
      </c>
      <c r="H25" s="24">
        <f>Январь!H25+Февраль!H25+Март!H25+Апрель!H25+Май!H25+Июнь!H25+Июль!H25+Август!H25+Сентябрь!H25+Октябрь!H25+Ноябрь!H25+Декабрь!H25</f>
        <v>1806196.15</v>
      </c>
      <c r="I25" s="161">
        <f>H25/L3/E25</f>
        <v>41237.355022831049</v>
      </c>
      <c r="J25" s="30">
        <f t="shared" si="2"/>
        <v>41143.420273348522</v>
      </c>
      <c r="K25" s="23">
        <f t="shared" si="2"/>
        <v>123712.06506849315</v>
      </c>
      <c r="L25" s="23" t="e">
        <f t="shared" si="2"/>
        <v>#DIV/0!</v>
      </c>
      <c r="M25" s="134">
        <v>38764.99</v>
      </c>
      <c r="N25" s="167">
        <f>I25-M25</f>
        <v>2472.3650228310507</v>
      </c>
      <c r="P25" s="169">
        <f>I25/M25*100</f>
        <v>106.37782964172324</v>
      </c>
    </row>
    <row r="26" spans="1:18" ht="26.25" x14ac:dyDescent="0.25">
      <c r="A26" s="109" t="s">
        <v>45</v>
      </c>
      <c r="B26" s="16" t="s">
        <v>46</v>
      </c>
      <c r="C26" s="37">
        <f t="shared" ref="C26:H26" si="5">SUM(C27:C28)</f>
        <v>54</v>
      </c>
      <c r="D26" s="38">
        <f t="shared" si="5"/>
        <v>136.4</v>
      </c>
      <c r="E26" s="38">
        <f t="shared" si="5"/>
        <v>45.5</v>
      </c>
      <c r="F26" s="38">
        <f t="shared" si="5"/>
        <v>0</v>
      </c>
      <c r="G26" s="76">
        <f t="shared" si="5"/>
        <v>3205980.2399999998</v>
      </c>
      <c r="H26" s="76">
        <f t="shared" si="5"/>
        <v>3205980.2399999998</v>
      </c>
      <c r="I26" s="161">
        <f>H26/L3/E26</f>
        <v>23487.034725274723</v>
      </c>
      <c r="J26" s="30">
        <f t="shared" ref="J26:L28" si="6">G26/D26</f>
        <v>23504.253958944279</v>
      </c>
      <c r="K26" s="30">
        <f t="shared" si="6"/>
        <v>70461.104175824177</v>
      </c>
      <c r="L26" s="30" t="e">
        <f t="shared" si="6"/>
        <v>#DIV/0!</v>
      </c>
      <c r="M26" s="134"/>
      <c r="N26" s="170"/>
    </row>
    <row r="27" spans="1:18" ht="25.5" x14ac:dyDescent="0.25">
      <c r="A27" s="113" t="s">
        <v>47</v>
      </c>
      <c r="B27" s="6" t="s">
        <v>48</v>
      </c>
      <c r="C27" s="7">
        <v>3</v>
      </c>
      <c r="D27" s="5">
        <f>SUM(Январь!D27,Февраль!D27,Март!D27,Апрель!D27,Май!D27,Июнь!D27,Июль!D27,Август!D27,Сентябрь!D27,Октябрь!D27,Ноябрь!D27,Декабрь!D27)</f>
        <v>9</v>
      </c>
      <c r="E27" s="8">
        <f>ROUND((Январь!E27+Февраль!E27+Март!E27+Апрель!E27+Май!E27+Июнь!E27+Июль!E27+Август!E27+Сентябрь!E27+Октябрь!E27+Ноябрь!E27+Декабрь!E27)/L3,1)</f>
        <v>3</v>
      </c>
      <c r="F27" s="8"/>
      <c r="G27" s="23">
        <f>H27</f>
        <v>371554.65</v>
      </c>
      <c r="H27" s="24">
        <f>Январь!H27+Февраль!H27+Март!H27+Апрель!H27+Май!H27+Июнь!H27+Июль!H27+Август!H27+Сентябрь!H27+Октябрь!H27+Ноябрь!H27+Декабрь!H27</f>
        <v>371554.65</v>
      </c>
      <c r="I27" s="161">
        <f>H27/L3/E27</f>
        <v>41283.85</v>
      </c>
      <c r="J27" s="30">
        <f t="shared" si="6"/>
        <v>41283.850000000006</v>
      </c>
      <c r="K27" s="23">
        <f t="shared" si="6"/>
        <v>123851.55</v>
      </c>
      <c r="L27" s="23" t="e">
        <f t="shared" si="6"/>
        <v>#DIV/0!</v>
      </c>
      <c r="M27" s="134">
        <v>42724.41</v>
      </c>
      <c r="N27" s="167">
        <f>I27-M27</f>
        <v>-1440.5600000000049</v>
      </c>
      <c r="P27" s="169">
        <f>I27/M27*100</f>
        <v>96.628250688540803</v>
      </c>
    </row>
    <row r="28" spans="1:18" ht="51.75" thickBot="1" x14ac:dyDescent="0.3">
      <c r="A28" s="113" t="s">
        <v>49</v>
      </c>
      <c r="B28" s="17" t="s">
        <v>50</v>
      </c>
      <c r="C28" s="18">
        <v>51</v>
      </c>
      <c r="D28" s="5">
        <f>SUM(Январь!D28,Февраль!D28,Март!D28,Апрель!D28,Май!D28,Июнь!D28,Июль!D28,Август!D28,Сентябрь!D28,Октябрь!D28,Ноябрь!D28,Декабрь!D28)</f>
        <v>127.4</v>
      </c>
      <c r="E28" s="19">
        <f>ROUND((Январь!E28+Февраль!E28+Март!E28+Апрель!E28+Май!E28+Июнь!E28+Июль!E28+Август!E28+Сентябрь!E28+Октябрь!E28+Ноябрь!E28+Декабрь!E28)/L3,1)</f>
        <v>42.5</v>
      </c>
      <c r="F28" s="19"/>
      <c r="G28" s="25">
        <f>H28</f>
        <v>2834425.59</v>
      </c>
      <c r="H28" s="26">
        <f>Январь!H28+Февраль!H28+Март!H28+Апрель!H28+Май!H28+Июнь!H28+Июль!H28+Август!H28+Сентябрь!H28+Октябрь!H28+Ноябрь!H28+Декабрь!H28</f>
        <v>2834425.59</v>
      </c>
      <c r="I28" s="161">
        <f>H28/L3/E28</f>
        <v>22230.78894117647</v>
      </c>
      <c r="J28" s="31">
        <f>G28/D28</f>
        <v>22248.238540031394</v>
      </c>
      <c r="K28" s="25">
        <f t="shared" si="6"/>
        <v>66692.366823529403</v>
      </c>
      <c r="L28" s="25" t="e">
        <f t="shared" si="6"/>
        <v>#DIV/0!</v>
      </c>
      <c r="M28" s="134">
        <v>21040.74</v>
      </c>
      <c r="N28" s="167">
        <f>I28-M28</f>
        <v>1190.0489411764684</v>
      </c>
      <c r="P28" s="169">
        <f>I28/M28*100</f>
        <v>105.65592722107905</v>
      </c>
    </row>
    <row r="29" spans="1:18" ht="15.75" thickBot="1" x14ac:dyDescent="0.3">
      <c r="A29" s="117" t="s">
        <v>51</v>
      </c>
      <c r="B29" s="116" t="s">
        <v>52</v>
      </c>
      <c r="C29" s="103">
        <f t="shared" ref="C29:H29" si="7">SUM(C9,C21,C26)</f>
        <v>323</v>
      </c>
      <c r="D29" s="104">
        <f>SUM(D9,D21,D26)</f>
        <v>871.89999999999986</v>
      </c>
      <c r="E29" s="104">
        <f>SUM(E9,E21,E26)</f>
        <v>290.60000000000002</v>
      </c>
      <c r="F29" s="104">
        <f t="shared" si="7"/>
        <v>0</v>
      </c>
      <c r="G29" s="118">
        <f t="shared" si="7"/>
        <v>31237756.359999999</v>
      </c>
      <c r="H29" s="118">
        <f t="shared" si="7"/>
        <v>31237756.359999999</v>
      </c>
      <c r="I29" s="163">
        <f>H29/L3/E29</f>
        <v>35831.333287451249</v>
      </c>
      <c r="J29" s="107">
        <f>G29/D29</f>
        <v>35827.223718316323</v>
      </c>
      <c r="K29" s="119">
        <f>H29/E29</f>
        <v>107493.99986235374</v>
      </c>
      <c r="L29" s="119" t="e">
        <f>I29/F29</f>
        <v>#DIV/0!</v>
      </c>
      <c r="M29" s="144"/>
    </row>
    <row r="30" spans="1:18" x14ac:dyDescent="0.25">
      <c r="J30" s="153">
        <f>G29/6/E29</f>
        <v>17915.666643725624</v>
      </c>
    </row>
    <row r="31" spans="1:18" x14ac:dyDescent="0.25">
      <c r="B31" s="21" t="s">
        <v>53</v>
      </c>
      <c r="C31" s="131"/>
      <c r="D31" s="1">
        <f>D29/11</f>
        <v>79.263636363636351</v>
      </c>
      <c r="G31" s="154"/>
      <c r="H31" s="155">
        <f>H26+H21</f>
        <v>5714158.129999999</v>
      </c>
      <c r="I31" s="154"/>
      <c r="J31" s="154"/>
      <c r="K31" s="154"/>
      <c r="L31" s="154"/>
    </row>
    <row r="32" spans="1:18" x14ac:dyDescent="0.25">
      <c r="B32" s="21"/>
      <c r="C32" s="21"/>
      <c r="E32" s="197" t="s">
        <v>72</v>
      </c>
      <c r="F32" s="198">
        <v>0.3</v>
      </c>
      <c r="G32" s="172" t="s">
        <v>71</v>
      </c>
      <c r="H32" s="154">
        <f>H31/H29*100</f>
        <v>18.292472942509367</v>
      </c>
      <c r="I32" s="154" t="s">
        <v>68</v>
      </c>
      <c r="J32" s="154"/>
      <c r="K32" s="155"/>
      <c r="L32" s="154"/>
    </row>
    <row r="33" spans="2:12" x14ac:dyDescent="0.25">
      <c r="B33" s="21" t="s">
        <v>54</v>
      </c>
      <c r="C33" s="131"/>
      <c r="G33" s="154"/>
      <c r="H33" s="154"/>
      <c r="I33" s="154"/>
      <c r="J33" s="154"/>
      <c r="K33" s="154"/>
      <c r="L33" s="154"/>
    </row>
    <row r="34" spans="2:12" x14ac:dyDescent="0.25">
      <c r="B34" s="21"/>
      <c r="C34" s="21"/>
      <c r="G34" s="172" t="s">
        <v>70</v>
      </c>
      <c r="H34" s="154">
        <f>H21/H29*100</f>
        <v>8.0293151053951028</v>
      </c>
      <c r="I34" s="154" t="s">
        <v>69</v>
      </c>
      <c r="J34" s="154"/>
      <c r="K34" s="154"/>
      <c r="L34" s="154"/>
    </row>
    <row r="35" spans="2:12" x14ac:dyDescent="0.25">
      <c r="B35" s="21" t="s">
        <v>55</v>
      </c>
      <c r="C35" s="131"/>
      <c r="G35" s="154"/>
      <c r="H35" s="154"/>
      <c r="I35" s="154"/>
      <c r="J35" s="154"/>
      <c r="K35" s="154"/>
      <c r="L35" s="154"/>
    </row>
    <row r="36" spans="2:12" x14ac:dyDescent="0.25">
      <c r="B36" s="21" t="s">
        <v>56</v>
      </c>
      <c r="C36" s="131"/>
      <c r="G36" s="172" t="s">
        <v>70</v>
      </c>
      <c r="H36" s="154">
        <f>(H21-H25)/H29*100</f>
        <v>2.2472220216778709</v>
      </c>
      <c r="I36" s="154" t="s">
        <v>81</v>
      </c>
      <c r="J36" s="154"/>
      <c r="K36" s="154"/>
      <c r="L36" s="154"/>
    </row>
    <row r="37" spans="2:12" x14ac:dyDescent="0.25">
      <c r="B37" s="21"/>
      <c r="C37" s="21"/>
      <c r="G37" s="154"/>
      <c r="H37" s="154"/>
      <c r="I37" s="154"/>
      <c r="J37" s="154"/>
      <c r="K37" s="154"/>
      <c r="L37" s="154"/>
    </row>
    <row r="38" spans="2:12" x14ac:dyDescent="0.25">
      <c r="G38" s="155"/>
      <c r="H38" s="154"/>
      <c r="I38" s="154"/>
      <c r="J38" s="154"/>
      <c r="K38" s="154"/>
      <c r="L38" s="154"/>
    </row>
    <row r="39" spans="2:12" x14ac:dyDescent="0.25">
      <c r="G39" s="154"/>
      <c r="H39" s="154"/>
      <c r="I39" s="154"/>
      <c r="J39" s="154"/>
      <c r="K39" s="154"/>
      <c r="L39" s="154"/>
    </row>
    <row r="40" spans="2:12" x14ac:dyDescent="0.25">
      <c r="G40" s="154"/>
      <c r="H40" s="154"/>
      <c r="I40" s="154"/>
      <c r="J40" s="154"/>
      <c r="K40" s="154"/>
      <c r="L40" s="154"/>
    </row>
    <row r="41" spans="2:12" x14ac:dyDescent="0.25">
      <c r="G41" s="154"/>
      <c r="H41" s="154"/>
      <c r="I41" s="154"/>
      <c r="J41" s="154"/>
      <c r="K41" s="154"/>
      <c r="L41" s="154"/>
    </row>
    <row r="42" spans="2:12" x14ac:dyDescent="0.25">
      <c r="G42" s="154"/>
      <c r="H42" s="154"/>
      <c r="I42" s="154"/>
      <c r="J42" s="154"/>
      <c r="K42" s="154"/>
      <c r="L42" s="154"/>
    </row>
    <row r="43" spans="2:12" x14ac:dyDescent="0.25">
      <c r="G43" s="154"/>
      <c r="H43" s="154"/>
      <c r="I43" s="154"/>
      <c r="J43" s="154"/>
      <c r="K43" s="154"/>
      <c r="L43" s="154"/>
    </row>
    <row r="44" spans="2:12" x14ac:dyDescent="0.25">
      <c r="G44" s="154"/>
      <c r="H44" s="154"/>
      <c r="I44" s="154"/>
      <c r="J44" s="154"/>
      <c r="K44" s="154"/>
      <c r="L44" s="154"/>
    </row>
    <row r="45" spans="2:12" x14ac:dyDescent="0.25">
      <c r="G45" s="154"/>
      <c r="H45" s="154"/>
      <c r="I45" s="154"/>
      <c r="J45" s="154"/>
      <c r="K45" s="154"/>
      <c r="L45" s="154"/>
    </row>
    <row r="46" spans="2:12" x14ac:dyDescent="0.25">
      <c r="G46" s="154"/>
      <c r="H46" s="154"/>
      <c r="I46" s="154"/>
      <c r="J46" s="154"/>
      <c r="K46" s="154"/>
      <c r="L46" s="154"/>
    </row>
    <row r="47" spans="2:12" x14ac:dyDescent="0.25">
      <c r="G47" s="154"/>
      <c r="H47" s="154"/>
      <c r="I47" s="154"/>
      <c r="J47" s="154"/>
      <c r="K47" s="154"/>
      <c r="L47" s="154"/>
    </row>
    <row r="48" spans="2:12" x14ac:dyDescent="0.25">
      <c r="G48" s="154"/>
      <c r="H48" s="154"/>
      <c r="I48" s="154"/>
      <c r="J48" s="154"/>
      <c r="K48" s="154"/>
      <c r="L48" s="154"/>
    </row>
    <row r="49" spans="7:12" x14ac:dyDescent="0.25">
      <c r="G49" s="154"/>
      <c r="H49" s="154"/>
      <c r="I49" s="154"/>
      <c r="J49" s="154"/>
      <c r="K49" s="154"/>
      <c r="L49" s="154"/>
    </row>
    <row r="50" spans="7:12" x14ac:dyDescent="0.25">
      <c r="G50" s="154"/>
      <c r="H50" s="154"/>
      <c r="I50" s="154"/>
      <c r="J50" s="154"/>
      <c r="K50" s="154"/>
      <c r="L50" s="154"/>
    </row>
    <row r="51" spans="7:12" x14ac:dyDescent="0.25">
      <c r="G51" s="154"/>
      <c r="H51" s="154"/>
      <c r="I51" s="154"/>
      <c r="J51" s="154"/>
      <c r="K51" s="154"/>
      <c r="L51" s="154"/>
    </row>
    <row r="52" spans="7:12" x14ac:dyDescent="0.25">
      <c r="G52" s="154"/>
      <c r="H52" s="154"/>
      <c r="I52" s="154"/>
      <c r="J52" s="154"/>
      <c r="K52" s="154"/>
      <c r="L52" s="154"/>
    </row>
    <row r="53" spans="7:12" x14ac:dyDescent="0.25">
      <c r="G53" s="154"/>
      <c r="H53" s="154"/>
      <c r="I53" s="154"/>
      <c r="J53" s="154"/>
      <c r="K53" s="154"/>
      <c r="L53" s="154"/>
    </row>
    <row r="54" spans="7:12" x14ac:dyDescent="0.25">
      <c r="G54" s="154"/>
      <c r="H54" s="154"/>
      <c r="I54" s="154"/>
      <c r="J54" s="154"/>
      <c r="K54" s="154"/>
      <c r="L54" s="154"/>
    </row>
    <row r="55" spans="7:12" x14ac:dyDescent="0.25">
      <c r="G55" s="154"/>
      <c r="H55" s="154"/>
      <c r="I55" s="154"/>
      <c r="J55" s="154"/>
      <c r="K55" s="154"/>
      <c r="L55" s="154"/>
    </row>
    <row r="56" spans="7:12" x14ac:dyDescent="0.25">
      <c r="G56" s="154"/>
      <c r="H56" s="154"/>
      <c r="I56" s="154"/>
      <c r="J56" s="154"/>
      <c r="K56" s="154"/>
      <c r="L56" s="154"/>
    </row>
    <row r="57" spans="7:12" x14ac:dyDescent="0.25">
      <c r="G57" s="154"/>
      <c r="H57" s="154"/>
      <c r="I57" s="154"/>
      <c r="J57" s="154"/>
      <c r="K57" s="154"/>
      <c r="L57" s="154"/>
    </row>
    <row r="58" spans="7:12" x14ac:dyDescent="0.25">
      <c r="G58" s="154"/>
      <c r="H58" s="154"/>
      <c r="I58" s="154"/>
      <c r="J58" s="154"/>
      <c r="K58" s="154"/>
      <c r="L58" s="154"/>
    </row>
    <row r="59" spans="7:12" x14ac:dyDescent="0.25">
      <c r="G59" s="154"/>
      <c r="H59" s="154"/>
      <c r="I59" s="154"/>
      <c r="J59" s="154"/>
      <c r="K59" s="154"/>
      <c r="L59" s="154"/>
    </row>
    <row r="60" spans="7:12" x14ac:dyDescent="0.25">
      <c r="G60" s="154"/>
      <c r="H60" s="154"/>
      <c r="I60" s="154"/>
      <c r="J60" s="154"/>
      <c r="K60" s="154"/>
      <c r="L60" s="154"/>
    </row>
    <row r="61" spans="7:12" x14ac:dyDescent="0.25">
      <c r="G61" s="154"/>
      <c r="H61" s="154"/>
      <c r="I61" s="154"/>
      <c r="J61" s="154"/>
      <c r="K61" s="154"/>
      <c r="L61" s="154"/>
    </row>
    <row r="62" spans="7:12" x14ac:dyDescent="0.25">
      <c r="G62" s="154"/>
      <c r="H62" s="154"/>
      <c r="I62" s="154"/>
      <c r="J62" s="154"/>
      <c r="K62" s="154"/>
      <c r="L62" s="154"/>
    </row>
    <row r="63" spans="7:12" x14ac:dyDescent="0.25">
      <c r="G63" s="154"/>
      <c r="H63" s="154"/>
      <c r="I63" s="154"/>
      <c r="J63" s="154"/>
      <c r="K63" s="154"/>
      <c r="L63" s="154"/>
    </row>
    <row r="64" spans="7:12" x14ac:dyDescent="0.25">
      <c r="G64" s="154"/>
      <c r="H64" s="154"/>
      <c r="I64" s="154"/>
      <c r="J64" s="154"/>
      <c r="K64" s="154"/>
      <c r="L64" s="154"/>
    </row>
    <row r="65" spans="7:12" x14ac:dyDescent="0.25">
      <c r="G65" s="154"/>
      <c r="H65" s="154"/>
      <c r="I65" s="154"/>
      <c r="J65" s="154"/>
      <c r="K65" s="154"/>
      <c r="L65" s="154"/>
    </row>
    <row r="66" spans="7:12" x14ac:dyDescent="0.25">
      <c r="G66" s="154"/>
      <c r="H66" s="154"/>
      <c r="I66" s="154"/>
      <c r="J66" s="154"/>
      <c r="K66" s="154"/>
      <c r="L66" s="154"/>
    </row>
    <row r="67" spans="7:12" x14ac:dyDescent="0.25">
      <c r="G67" s="154"/>
      <c r="H67" s="154"/>
      <c r="I67" s="154"/>
      <c r="J67" s="154"/>
      <c r="K67" s="154"/>
      <c r="L67" s="154"/>
    </row>
    <row r="68" spans="7:12" x14ac:dyDescent="0.25">
      <c r="G68" s="154"/>
      <c r="H68" s="154"/>
      <c r="I68" s="154"/>
      <c r="J68" s="154"/>
      <c r="K68" s="154"/>
      <c r="L68" s="154"/>
    </row>
    <row r="69" spans="7:12" x14ac:dyDescent="0.25">
      <c r="G69" s="154"/>
      <c r="H69" s="154"/>
      <c r="I69" s="154"/>
      <c r="J69" s="154"/>
      <c r="K69" s="154"/>
      <c r="L69" s="154"/>
    </row>
    <row r="70" spans="7:12" x14ac:dyDescent="0.25">
      <c r="G70" s="154"/>
      <c r="H70" s="154"/>
      <c r="I70" s="154"/>
      <c r="J70" s="154"/>
      <c r="K70" s="154"/>
      <c r="L70" s="154"/>
    </row>
  </sheetData>
  <mergeCells count="19">
    <mergeCell ref="A4:A7"/>
    <mergeCell ref="B4:B7"/>
    <mergeCell ref="C4:L4"/>
    <mergeCell ref="D5:F5"/>
    <mergeCell ref="G5:I5"/>
    <mergeCell ref="J5:L5"/>
    <mergeCell ref="D6:D7"/>
    <mergeCell ref="E6:E7"/>
    <mergeCell ref="C5:C7"/>
    <mergeCell ref="K6:K7"/>
    <mergeCell ref="B1:M1"/>
    <mergeCell ref="B2:M2"/>
    <mergeCell ref="M5:M7"/>
    <mergeCell ref="L6:L7"/>
    <mergeCell ref="F6:F7"/>
    <mergeCell ref="G6:G7"/>
    <mergeCell ref="H6:H7"/>
    <mergeCell ref="I6:I7"/>
    <mergeCell ref="J6:J7"/>
  </mergeCells>
  <phoneticPr fontId="0" type="noConversion"/>
  <pageMargins left="0.70866141732283472" right="0" top="0.55118110236220474" bottom="0.55118110236220474" header="0.31496062992125984" footer="0.31496062992125984"/>
  <pageSetup paperSize="9" scale="61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0"/>
  <sheetViews>
    <sheetView view="pageBreakPreview" zoomScaleNormal="100" zoomScaleSheetLayoutView="100" workbookViewId="0">
      <selection activeCell="J16" sqref="J16"/>
    </sheetView>
  </sheetViews>
  <sheetFormatPr defaultRowHeight="15" x14ac:dyDescent="0.25"/>
  <cols>
    <col min="1" max="1" width="5.42578125" style="1" customWidth="1"/>
    <col min="2" max="2" width="22.140625" style="1" customWidth="1"/>
    <col min="3" max="6" width="9.140625" style="1" customWidth="1"/>
    <col min="7" max="7" width="12" style="1" customWidth="1"/>
    <col min="8" max="8" width="13.7109375" style="1" customWidth="1"/>
    <col min="9" max="9" width="9.140625" style="1" customWidth="1"/>
    <col min="10" max="10" width="11.28515625" style="1" customWidth="1"/>
    <col min="11" max="11" width="13.7109375" style="1" customWidth="1"/>
    <col min="12" max="12" width="9.140625" style="1" customWidth="1"/>
  </cols>
  <sheetData>
    <row r="1" spans="1:13" x14ac:dyDescent="0.25">
      <c r="B1" s="213" t="s">
        <v>0</v>
      </c>
      <c r="C1" s="213"/>
      <c r="D1" s="213"/>
      <c r="E1" s="213"/>
      <c r="F1" s="213"/>
      <c r="G1" s="213"/>
      <c r="H1" s="213"/>
      <c r="I1" s="213"/>
      <c r="J1" s="213"/>
      <c r="K1" s="213"/>
      <c r="L1" s="213"/>
      <c r="M1" s="32"/>
    </row>
    <row r="2" spans="1:13" x14ac:dyDescent="0.25">
      <c r="B2" s="212" t="s">
        <v>1</v>
      </c>
      <c r="C2" s="212"/>
      <c r="D2" s="212"/>
      <c r="E2" s="212"/>
      <c r="F2" s="212"/>
      <c r="G2" s="212"/>
      <c r="H2" s="212"/>
      <c r="I2" s="212"/>
      <c r="J2" s="212"/>
      <c r="K2" s="212"/>
      <c r="L2" s="212"/>
      <c r="M2" s="1"/>
    </row>
    <row r="3" spans="1:13" ht="15.75" thickBot="1" x14ac:dyDescent="0.3"/>
    <row r="4" spans="1:13" ht="15.75" thickBot="1" x14ac:dyDescent="0.3">
      <c r="A4" s="203" t="s">
        <v>2</v>
      </c>
      <c r="B4" s="204" t="s">
        <v>3</v>
      </c>
      <c r="C4" s="214" t="s">
        <v>74</v>
      </c>
      <c r="D4" s="206"/>
      <c r="E4" s="206"/>
      <c r="F4" s="206"/>
      <c r="G4" s="206"/>
      <c r="H4" s="206"/>
      <c r="I4" s="206"/>
      <c r="J4" s="206"/>
      <c r="K4" s="206"/>
      <c r="L4" s="206"/>
    </row>
    <row r="5" spans="1:13" ht="33.75" customHeight="1" x14ac:dyDescent="0.25">
      <c r="A5" s="203"/>
      <c r="B5" s="204"/>
      <c r="C5" s="138"/>
      <c r="D5" s="207" t="s">
        <v>4</v>
      </c>
      <c r="E5" s="207"/>
      <c r="F5" s="207"/>
      <c r="G5" s="207" t="s">
        <v>5</v>
      </c>
      <c r="H5" s="207"/>
      <c r="I5" s="207"/>
      <c r="J5" s="208" t="s">
        <v>6</v>
      </c>
      <c r="K5" s="208"/>
      <c r="L5" s="208"/>
    </row>
    <row r="6" spans="1:13" ht="24.75" customHeight="1" x14ac:dyDescent="0.25">
      <c r="A6" s="203"/>
      <c r="B6" s="204"/>
      <c r="C6" s="211" t="s">
        <v>7</v>
      </c>
      <c r="D6" s="200" t="s">
        <v>8</v>
      </c>
      <c r="E6" s="200" t="s">
        <v>9</v>
      </c>
      <c r="F6" s="200" t="s">
        <v>10</v>
      </c>
      <c r="G6" s="200" t="s">
        <v>8</v>
      </c>
      <c r="H6" s="202" t="s">
        <v>11</v>
      </c>
      <c r="I6" s="200" t="s">
        <v>10</v>
      </c>
      <c r="J6" s="201" t="s">
        <v>8</v>
      </c>
      <c r="K6" s="200" t="s">
        <v>9</v>
      </c>
      <c r="L6" s="200" t="s">
        <v>10</v>
      </c>
    </row>
    <row r="7" spans="1:13" ht="51" customHeight="1" x14ac:dyDescent="0.25">
      <c r="A7" s="203"/>
      <c r="B7" s="204"/>
      <c r="C7" s="211"/>
      <c r="D7" s="200"/>
      <c r="E7" s="200"/>
      <c r="F7" s="200"/>
      <c r="G7" s="200"/>
      <c r="H7" s="202"/>
      <c r="I7" s="200"/>
      <c r="J7" s="201"/>
      <c r="K7" s="200"/>
      <c r="L7" s="200"/>
    </row>
    <row r="8" spans="1:13" x14ac:dyDescent="0.25">
      <c r="A8" s="77">
        <v>1</v>
      </c>
      <c r="B8" s="78">
        <v>2</v>
      </c>
      <c r="C8" s="77">
        <v>3</v>
      </c>
      <c r="D8" s="78">
        <v>4</v>
      </c>
      <c r="E8" s="77">
        <v>5</v>
      </c>
      <c r="F8" s="78">
        <v>6</v>
      </c>
      <c r="G8" s="77">
        <v>7</v>
      </c>
      <c r="H8" s="78">
        <v>8</v>
      </c>
      <c r="I8" s="77">
        <v>9</v>
      </c>
      <c r="J8" s="78">
        <v>10</v>
      </c>
      <c r="K8" s="77">
        <v>11</v>
      </c>
      <c r="L8" s="139">
        <v>12</v>
      </c>
    </row>
    <row r="9" spans="1:13" x14ac:dyDescent="0.25">
      <c r="A9" s="3">
        <v>1</v>
      </c>
      <c r="B9" s="4" t="s">
        <v>12</v>
      </c>
      <c r="C9" s="35">
        <f t="shared" ref="C9" si="0">SUM(C10,C11,C19)</f>
        <v>250</v>
      </c>
      <c r="D9" s="36">
        <f t="shared" ref="D9:I9" si="1">SUM(D10,D11,D19)</f>
        <v>229.6</v>
      </c>
      <c r="E9" s="36">
        <f t="shared" si="1"/>
        <v>229.6</v>
      </c>
      <c r="F9" s="36">
        <f t="shared" si="1"/>
        <v>0</v>
      </c>
      <c r="G9" s="36">
        <f t="shared" si="1"/>
        <v>7343479.3500000006</v>
      </c>
      <c r="H9" s="36">
        <f t="shared" si="1"/>
        <v>7343479.3500000006</v>
      </c>
      <c r="I9" s="36">
        <f t="shared" si="1"/>
        <v>0</v>
      </c>
      <c r="J9" s="33">
        <f>G9/D9</f>
        <v>31983.795078397216</v>
      </c>
      <c r="K9" s="33">
        <f>H9/E9</f>
        <v>31983.795078397216</v>
      </c>
      <c r="L9" s="33" t="e">
        <f>I9/F9</f>
        <v>#DIV/0!</v>
      </c>
    </row>
    <row r="10" spans="1:13" ht="51" x14ac:dyDescent="0.25">
      <c r="A10" s="10" t="s">
        <v>13</v>
      </c>
      <c r="B10" s="6" t="s">
        <v>14</v>
      </c>
      <c r="C10" s="7">
        <v>1</v>
      </c>
      <c r="D10" s="5">
        <f>E10+F10</f>
        <v>1</v>
      </c>
      <c r="E10" s="8">
        <v>1</v>
      </c>
      <c r="F10" s="8"/>
      <c r="G10" s="5">
        <f>H10+I10</f>
        <v>66894.12</v>
      </c>
      <c r="H10" s="8">
        <v>66894.12</v>
      </c>
      <c r="I10" s="8"/>
      <c r="J10" s="5">
        <f>G10/D10</f>
        <v>66894.12</v>
      </c>
      <c r="K10" s="5">
        <v>0</v>
      </c>
      <c r="L10" s="5">
        <v>0</v>
      </c>
    </row>
    <row r="11" spans="1:13" x14ac:dyDescent="0.25">
      <c r="A11" s="53" t="s">
        <v>15</v>
      </c>
      <c r="B11" s="9" t="s">
        <v>16</v>
      </c>
      <c r="C11" s="64">
        <f>SUM(C12:C15,C17:C18)</f>
        <v>75</v>
      </c>
      <c r="D11" s="65">
        <f t="shared" ref="D11:I11" si="2">SUM(D12:D15,D17:D18)</f>
        <v>66.5</v>
      </c>
      <c r="E11" s="65">
        <f t="shared" si="2"/>
        <v>66.5</v>
      </c>
      <c r="F11" s="65">
        <f t="shared" si="2"/>
        <v>0</v>
      </c>
      <c r="G11" s="65">
        <f t="shared" si="2"/>
        <v>2518918.54</v>
      </c>
      <c r="H11" s="65">
        <f t="shared" si="2"/>
        <v>2518918.54</v>
      </c>
      <c r="I11" s="65">
        <f t="shared" si="2"/>
        <v>0</v>
      </c>
      <c r="J11" s="79">
        <f>G11/D11</f>
        <v>37878.474285714285</v>
      </c>
      <c r="K11" s="79">
        <f t="shared" ref="J11:L29" si="3">H11/E11</f>
        <v>37878.474285714285</v>
      </c>
      <c r="L11" s="79" t="e">
        <f t="shared" si="3"/>
        <v>#DIV/0!</v>
      </c>
    </row>
    <row r="12" spans="1:13" x14ac:dyDescent="0.25">
      <c r="A12" s="54" t="s">
        <v>17</v>
      </c>
      <c r="B12" s="39" t="s">
        <v>18</v>
      </c>
      <c r="C12" s="40">
        <v>3</v>
      </c>
      <c r="D12" s="42">
        <f t="shared" ref="D12:D17" si="4">E12+F12</f>
        <v>3</v>
      </c>
      <c r="E12" s="41">
        <v>3</v>
      </c>
      <c r="F12" s="41"/>
      <c r="G12" s="42">
        <f t="shared" ref="G12:G17" si="5">H12+I12</f>
        <v>245159.87</v>
      </c>
      <c r="H12" s="41">
        <v>245159.87</v>
      </c>
      <c r="I12" s="41"/>
      <c r="J12" s="34">
        <f>G12/D12</f>
        <v>81719.956666666665</v>
      </c>
      <c r="K12" s="5">
        <f t="shared" si="3"/>
        <v>81719.956666666665</v>
      </c>
      <c r="L12" s="5" t="e">
        <f t="shared" si="3"/>
        <v>#DIV/0!</v>
      </c>
    </row>
    <row r="13" spans="1:13" ht="51" x14ac:dyDescent="0.25">
      <c r="A13" s="55" t="s">
        <v>19</v>
      </c>
      <c r="B13" s="47" t="s">
        <v>20</v>
      </c>
      <c r="C13" s="48">
        <v>22</v>
      </c>
      <c r="D13" s="50">
        <f t="shared" si="4"/>
        <v>21</v>
      </c>
      <c r="E13" s="49">
        <v>21</v>
      </c>
      <c r="F13" s="49"/>
      <c r="G13" s="50">
        <f t="shared" si="5"/>
        <v>841482.23</v>
      </c>
      <c r="H13" s="49">
        <v>841482.23</v>
      </c>
      <c r="I13" s="49"/>
      <c r="J13" s="51">
        <f t="shared" si="3"/>
        <v>40070.582380952379</v>
      </c>
      <c r="K13" s="5">
        <f t="shared" si="3"/>
        <v>40070.582380952379</v>
      </c>
      <c r="L13" s="5" t="e">
        <f t="shared" si="3"/>
        <v>#DIV/0!</v>
      </c>
    </row>
    <row r="14" spans="1:13" x14ac:dyDescent="0.25">
      <c r="A14" s="10" t="s">
        <v>21</v>
      </c>
      <c r="B14" s="6" t="s">
        <v>22</v>
      </c>
      <c r="C14" s="7">
        <v>0</v>
      </c>
      <c r="D14" s="5">
        <f t="shared" si="4"/>
        <v>0</v>
      </c>
      <c r="E14" s="8">
        <v>0</v>
      </c>
      <c r="F14" s="8"/>
      <c r="G14" s="5">
        <f t="shared" si="5"/>
        <v>0</v>
      </c>
      <c r="H14" s="8"/>
      <c r="I14" s="8"/>
      <c r="J14" s="5">
        <v>0</v>
      </c>
      <c r="K14" s="5">
        <v>0</v>
      </c>
      <c r="L14" s="5">
        <v>0</v>
      </c>
    </row>
    <row r="15" spans="1:13" ht="25.5" x14ac:dyDescent="0.25">
      <c r="A15" s="10" t="s">
        <v>23</v>
      </c>
      <c r="B15" s="6" t="s">
        <v>24</v>
      </c>
      <c r="C15" s="7">
        <v>16</v>
      </c>
      <c r="D15" s="5">
        <f t="shared" si="4"/>
        <v>12</v>
      </c>
      <c r="E15" s="8">
        <v>12</v>
      </c>
      <c r="F15" s="8"/>
      <c r="G15" s="5">
        <f t="shared" si="5"/>
        <v>544939.92000000004</v>
      </c>
      <c r="H15" s="8">
        <v>544939.92000000004</v>
      </c>
      <c r="I15" s="8"/>
      <c r="J15" s="5">
        <f>G15/D15</f>
        <v>45411.66</v>
      </c>
      <c r="K15" s="5">
        <f t="shared" si="3"/>
        <v>45411.66</v>
      </c>
      <c r="L15" s="5" t="e">
        <f t="shared" si="3"/>
        <v>#DIV/0!</v>
      </c>
    </row>
    <row r="16" spans="1:13" ht="76.5" x14ac:dyDescent="0.25">
      <c r="A16" s="52" t="s">
        <v>25</v>
      </c>
      <c r="B16" s="43" t="s">
        <v>26</v>
      </c>
      <c r="C16" s="44">
        <v>16</v>
      </c>
      <c r="D16" s="22">
        <f t="shared" si="4"/>
        <v>12</v>
      </c>
      <c r="E16" s="45">
        <f>E15</f>
        <v>12</v>
      </c>
      <c r="F16" s="45"/>
      <c r="G16" s="22">
        <f t="shared" si="5"/>
        <v>544939.92000000004</v>
      </c>
      <c r="H16" s="45">
        <f>H15</f>
        <v>544939.92000000004</v>
      </c>
      <c r="I16" s="45"/>
      <c r="J16" s="46">
        <f t="shared" si="3"/>
        <v>45411.66</v>
      </c>
      <c r="K16" s="5">
        <f t="shared" si="3"/>
        <v>45411.66</v>
      </c>
      <c r="L16" s="5" t="e">
        <f t="shared" si="3"/>
        <v>#DIV/0!</v>
      </c>
    </row>
    <row r="17" spans="1:12" ht="25.5" x14ac:dyDescent="0.25">
      <c r="A17" s="10" t="s">
        <v>27</v>
      </c>
      <c r="B17" s="6" t="s">
        <v>28</v>
      </c>
      <c r="C17" s="7">
        <v>2</v>
      </c>
      <c r="D17" s="5">
        <f t="shared" si="4"/>
        <v>2</v>
      </c>
      <c r="E17" s="8">
        <v>2</v>
      </c>
      <c r="F17" s="8"/>
      <c r="G17" s="5">
        <f t="shared" si="5"/>
        <v>75619.399999999994</v>
      </c>
      <c r="H17" s="8">
        <v>75619.399999999994</v>
      </c>
      <c r="I17" s="8"/>
      <c r="J17" s="5">
        <f t="shared" si="3"/>
        <v>37809.699999999997</v>
      </c>
      <c r="K17" s="5">
        <f t="shared" si="3"/>
        <v>37809.699999999997</v>
      </c>
      <c r="L17" s="5" t="e">
        <f t="shared" si="3"/>
        <v>#DIV/0!</v>
      </c>
    </row>
    <row r="18" spans="1:12" x14ac:dyDescent="0.25">
      <c r="A18" s="10" t="s">
        <v>29</v>
      </c>
      <c r="B18" s="11" t="s">
        <v>30</v>
      </c>
      <c r="C18" s="7">
        <v>32</v>
      </c>
      <c r="D18" s="5">
        <f>E18+F18</f>
        <v>28.5</v>
      </c>
      <c r="E18" s="8">
        <v>28.5</v>
      </c>
      <c r="F18" s="8"/>
      <c r="G18" s="5">
        <f>H18+I18</f>
        <v>811717.12</v>
      </c>
      <c r="H18" s="8">
        <v>811717.12</v>
      </c>
      <c r="I18" s="8"/>
      <c r="J18" s="5">
        <f>G18/D18</f>
        <v>28481.302456140351</v>
      </c>
      <c r="K18" s="5">
        <f t="shared" si="3"/>
        <v>28481.302456140351</v>
      </c>
      <c r="L18" s="5">
        <v>0</v>
      </c>
    </row>
    <row r="19" spans="1:12" ht="27" x14ac:dyDescent="0.25">
      <c r="A19" s="53" t="s">
        <v>31</v>
      </c>
      <c r="B19" s="12" t="s">
        <v>32</v>
      </c>
      <c r="C19" s="64">
        <f>C20</f>
        <v>174</v>
      </c>
      <c r="D19" s="65">
        <f t="shared" ref="D19:I19" si="6">D20</f>
        <v>162.1</v>
      </c>
      <c r="E19" s="65">
        <f t="shared" si="6"/>
        <v>162.1</v>
      </c>
      <c r="F19" s="65">
        <f t="shared" si="6"/>
        <v>0</v>
      </c>
      <c r="G19" s="65">
        <f t="shared" si="6"/>
        <v>4757666.6900000004</v>
      </c>
      <c r="H19" s="65">
        <f t="shared" si="6"/>
        <v>4757666.6900000004</v>
      </c>
      <c r="I19" s="65">
        <f t="shared" si="6"/>
        <v>0</v>
      </c>
      <c r="J19" s="79">
        <f t="shared" si="3"/>
        <v>29350.195496607037</v>
      </c>
      <c r="K19" s="79">
        <f t="shared" si="3"/>
        <v>29350.195496607037</v>
      </c>
      <c r="L19" s="79" t="e">
        <f t="shared" si="3"/>
        <v>#DIV/0!</v>
      </c>
    </row>
    <row r="20" spans="1:12" ht="63.75" x14ac:dyDescent="0.25">
      <c r="A20" s="56" t="s">
        <v>33</v>
      </c>
      <c r="B20" s="57" t="s">
        <v>34</v>
      </c>
      <c r="C20" s="58">
        <v>174</v>
      </c>
      <c r="D20" s="60">
        <f>E20+F20</f>
        <v>162.1</v>
      </c>
      <c r="E20" s="59">
        <v>162.1</v>
      </c>
      <c r="F20" s="59"/>
      <c r="G20" s="60">
        <f>H20+I20</f>
        <v>4757666.6900000004</v>
      </c>
      <c r="H20" s="59">
        <v>4757666.6900000004</v>
      </c>
      <c r="I20" s="59"/>
      <c r="J20" s="61">
        <f t="shared" si="3"/>
        <v>29350.195496607037</v>
      </c>
      <c r="K20" s="5">
        <f t="shared" si="3"/>
        <v>29350.195496607037</v>
      </c>
      <c r="L20" s="5" t="e">
        <f t="shared" si="3"/>
        <v>#DIV/0!</v>
      </c>
    </row>
    <row r="21" spans="1:12" ht="38.25" x14ac:dyDescent="0.25">
      <c r="A21" s="13" t="s">
        <v>35</v>
      </c>
      <c r="B21" s="14" t="s">
        <v>36</v>
      </c>
      <c r="C21" s="37">
        <f>SUM(C22:C25)</f>
        <v>19</v>
      </c>
      <c r="D21" s="38">
        <f t="shared" ref="D21:I21" si="7">SUM(D22:D25)</f>
        <v>16.399999999999999</v>
      </c>
      <c r="E21" s="38">
        <f t="shared" si="7"/>
        <v>16.399999999999999</v>
      </c>
      <c r="F21" s="38">
        <f t="shared" si="7"/>
        <v>0</v>
      </c>
      <c r="G21" s="38">
        <f t="shared" si="7"/>
        <v>902547.15999999992</v>
      </c>
      <c r="H21" s="38">
        <f t="shared" si="7"/>
        <v>902547.15999999992</v>
      </c>
      <c r="I21" s="38">
        <f t="shared" si="7"/>
        <v>0</v>
      </c>
      <c r="J21" s="33">
        <f t="shared" si="3"/>
        <v>55033.363414634143</v>
      </c>
      <c r="K21" s="33">
        <f t="shared" si="3"/>
        <v>55033.363414634143</v>
      </c>
      <c r="L21" s="33" t="e">
        <f t="shared" si="3"/>
        <v>#DIV/0!</v>
      </c>
    </row>
    <row r="22" spans="1:12" ht="25.5" x14ac:dyDescent="0.25">
      <c r="A22" s="10" t="s">
        <v>37</v>
      </c>
      <c r="B22" s="6" t="s">
        <v>38</v>
      </c>
      <c r="C22" s="7">
        <v>1</v>
      </c>
      <c r="D22" s="5">
        <f>E22+F22</f>
        <v>0</v>
      </c>
      <c r="E22" s="8"/>
      <c r="F22" s="8"/>
      <c r="G22" s="5">
        <f>H22+I22</f>
        <v>0</v>
      </c>
      <c r="H22" s="8"/>
      <c r="I22" s="8"/>
      <c r="J22" s="5" t="e">
        <f t="shared" si="3"/>
        <v>#DIV/0!</v>
      </c>
      <c r="K22" s="5" t="e">
        <f t="shared" si="3"/>
        <v>#DIV/0!</v>
      </c>
      <c r="L22" s="5" t="e">
        <f t="shared" si="3"/>
        <v>#DIV/0!</v>
      </c>
    </row>
    <row r="23" spans="1:12" ht="38.25" x14ac:dyDescent="0.25">
      <c r="A23" s="10" t="s">
        <v>39</v>
      </c>
      <c r="B23" s="6" t="s">
        <v>40</v>
      </c>
      <c r="C23" s="7">
        <v>3</v>
      </c>
      <c r="D23" s="5">
        <f>E23+F23</f>
        <v>2</v>
      </c>
      <c r="E23" s="8">
        <v>2</v>
      </c>
      <c r="F23" s="8"/>
      <c r="G23" s="5">
        <f>H23+I23</f>
        <v>234253.18</v>
      </c>
      <c r="H23" s="8">
        <v>234253.18</v>
      </c>
      <c r="I23" s="8"/>
      <c r="J23" s="5">
        <f t="shared" si="3"/>
        <v>117126.59</v>
      </c>
      <c r="K23" s="5">
        <f t="shared" si="3"/>
        <v>117126.59</v>
      </c>
      <c r="L23" s="5" t="e">
        <f t="shared" si="3"/>
        <v>#DIV/0!</v>
      </c>
    </row>
    <row r="24" spans="1:12" ht="51" x14ac:dyDescent="0.25">
      <c r="A24" s="10" t="s">
        <v>41</v>
      </c>
      <c r="B24" s="6" t="s">
        <v>42</v>
      </c>
      <c r="C24" s="7">
        <v>0</v>
      </c>
      <c r="D24" s="5">
        <f>E24+F24</f>
        <v>0</v>
      </c>
      <c r="E24" s="8"/>
      <c r="F24" s="8"/>
      <c r="G24" s="5">
        <f>H24+I24</f>
        <v>0</v>
      </c>
      <c r="H24" s="8"/>
      <c r="I24" s="8"/>
      <c r="J24" s="5">
        <v>0</v>
      </c>
      <c r="K24" s="5">
        <v>0</v>
      </c>
      <c r="L24" s="5">
        <v>0</v>
      </c>
    </row>
    <row r="25" spans="1:12" ht="26.25" x14ac:dyDescent="0.25">
      <c r="A25" s="10" t="s">
        <v>43</v>
      </c>
      <c r="B25" s="15" t="s">
        <v>44</v>
      </c>
      <c r="C25" s="7">
        <v>15</v>
      </c>
      <c r="D25" s="5">
        <f>E25+F25</f>
        <v>14.4</v>
      </c>
      <c r="E25" s="8">
        <v>14.4</v>
      </c>
      <c r="F25" s="8"/>
      <c r="G25" s="5">
        <f>H25+I25</f>
        <v>668293.98</v>
      </c>
      <c r="H25" s="8">
        <v>668293.98</v>
      </c>
      <c r="I25" s="8"/>
      <c r="J25" s="5">
        <f t="shared" si="3"/>
        <v>46409.304166666661</v>
      </c>
      <c r="K25" s="5">
        <f t="shared" si="3"/>
        <v>46409.304166666661</v>
      </c>
      <c r="L25" s="5" t="e">
        <f t="shared" si="3"/>
        <v>#DIV/0!</v>
      </c>
    </row>
    <row r="26" spans="1:12" ht="26.25" x14ac:dyDescent="0.25">
      <c r="A26" s="13" t="s">
        <v>45</v>
      </c>
      <c r="B26" s="16" t="s">
        <v>46</v>
      </c>
      <c r="C26" s="37">
        <f>SUM(C27:C28)</f>
        <v>54</v>
      </c>
      <c r="D26" s="38">
        <f t="shared" ref="D26:I26" si="8">SUM(D27:D28)</f>
        <v>45</v>
      </c>
      <c r="E26" s="38">
        <f t="shared" si="8"/>
        <v>45</v>
      </c>
      <c r="F26" s="38">
        <f t="shared" si="8"/>
        <v>0</v>
      </c>
      <c r="G26" s="38">
        <f t="shared" si="8"/>
        <v>1062046.31</v>
      </c>
      <c r="H26" s="38">
        <f t="shared" si="8"/>
        <v>1062046.31</v>
      </c>
      <c r="I26" s="38">
        <f t="shared" si="8"/>
        <v>0</v>
      </c>
      <c r="J26" s="33">
        <f t="shared" si="3"/>
        <v>23601.029111111111</v>
      </c>
      <c r="K26" s="33">
        <f t="shared" si="3"/>
        <v>23601.029111111111</v>
      </c>
      <c r="L26" s="33" t="e">
        <f t="shared" si="3"/>
        <v>#DIV/0!</v>
      </c>
    </row>
    <row r="27" spans="1:12" ht="25.5" x14ac:dyDescent="0.25">
      <c r="A27" s="10" t="s">
        <v>47</v>
      </c>
      <c r="B27" s="6" t="s">
        <v>48</v>
      </c>
      <c r="C27" s="7">
        <v>3</v>
      </c>
      <c r="D27" s="5">
        <f>E27+F27</f>
        <v>3</v>
      </c>
      <c r="E27" s="8">
        <v>3</v>
      </c>
      <c r="F27" s="8"/>
      <c r="G27" s="5">
        <f>H27+I27</f>
        <v>127317.16</v>
      </c>
      <c r="H27" s="8">
        <v>127317.16</v>
      </c>
      <c r="I27" s="8"/>
      <c r="J27" s="5">
        <f t="shared" si="3"/>
        <v>42439.053333333337</v>
      </c>
      <c r="K27" s="5">
        <f t="shared" si="3"/>
        <v>42439.053333333337</v>
      </c>
      <c r="L27" s="5" t="e">
        <f t="shared" si="3"/>
        <v>#DIV/0!</v>
      </c>
    </row>
    <row r="28" spans="1:12" ht="51.75" thickBot="1" x14ac:dyDescent="0.3">
      <c r="A28" s="10" t="s">
        <v>49</v>
      </c>
      <c r="B28" s="17" t="s">
        <v>50</v>
      </c>
      <c r="C28" s="18">
        <v>51</v>
      </c>
      <c r="D28" s="20">
        <f>E28+F28</f>
        <v>42</v>
      </c>
      <c r="E28" s="19">
        <v>42</v>
      </c>
      <c r="F28" s="19"/>
      <c r="G28" s="20">
        <f>H28+I28</f>
        <v>934729.15</v>
      </c>
      <c r="H28" s="19">
        <v>934729.15</v>
      </c>
      <c r="I28" s="19"/>
      <c r="J28" s="20">
        <f t="shared" si="3"/>
        <v>22255.455952380951</v>
      </c>
      <c r="K28" s="20">
        <f t="shared" si="3"/>
        <v>22255.455952380951</v>
      </c>
      <c r="L28" s="20" t="e">
        <f t="shared" si="3"/>
        <v>#DIV/0!</v>
      </c>
    </row>
    <row r="29" spans="1:12" ht="15.75" thickBot="1" x14ac:dyDescent="0.3">
      <c r="A29" s="117" t="s">
        <v>51</v>
      </c>
      <c r="B29" s="116" t="s">
        <v>52</v>
      </c>
      <c r="C29" s="103">
        <f t="shared" ref="C29:I29" si="9">SUM(C9,C21,C26)</f>
        <v>323</v>
      </c>
      <c r="D29" s="104">
        <f t="shared" si="9"/>
        <v>291</v>
      </c>
      <c r="E29" s="104">
        <f t="shared" si="9"/>
        <v>291</v>
      </c>
      <c r="F29" s="104">
        <f t="shared" si="9"/>
        <v>0</v>
      </c>
      <c r="G29" s="104">
        <f t="shared" si="9"/>
        <v>9308072.8200000003</v>
      </c>
      <c r="H29" s="104">
        <f t="shared" si="9"/>
        <v>9308072.8200000003</v>
      </c>
      <c r="I29" s="104">
        <f t="shared" si="9"/>
        <v>0</v>
      </c>
      <c r="J29" s="106">
        <f t="shared" si="3"/>
        <v>31986.504536082477</v>
      </c>
      <c r="K29" s="105">
        <f t="shared" si="3"/>
        <v>31986.504536082477</v>
      </c>
      <c r="L29" s="105" t="e">
        <f t="shared" si="3"/>
        <v>#DIV/0!</v>
      </c>
    </row>
    <row r="31" spans="1:12" x14ac:dyDescent="0.25">
      <c r="B31" s="21" t="s">
        <v>53</v>
      </c>
      <c r="G31" s="199"/>
      <c r="H31" s="199"/>
      <c r="I31" s="199"/>
      <c r="J31" s="199"/>
      <c r="K31" s="199"/>
      <c r="L31" s="199"/>
    </row>
    <row r="32" spans="1:12" x14ac:dyDescent="0.25">
      <c r="B32" s="21"/>
      <c r="G32" s="199"/>
      <c r="H32" s="199"/>
      <c r="I32" s="199"/>
      <c r="J32" s="199"/>
      <c r="K32" s="199"/>
      <c r="L32" s="199"/>
    </row>
    <row r="33" spans="2:12" x14ac:dyDescent="0.25">
      <c r="B33" s="21" t="s">
        <v>54</v>
      </c>
      <c r="G33" s="199"/>
      <c r="H33" s="199"/>
      <c r="I33" s="199"/>
      <c r="J33" s="199"/>
      <c r="K33" s="199"/>
      <c r="L33" s="199"/>
    </row>
    <row r="34" spans="2:12" x14ac:dyDescent="0.25">
      <c r="B34" s="21"/>
      <c r="G34" s="199"/>
      <c r="H34" s="199"/>
      <c r="I34" s="199"/>
      <c r="J34" s="199"/>
      <c r="K34" s="199"/>
      <c r="L34" s="199"/>
    </row>
    <row r="35" spans="2:12" x14ac:dyDescent="0.25">
      <c r="B35" s="21" t="s">
        <v>55</v>
      </c>
      <c r="G35" s="199"/>
      <c r="H35" s="199"/>
      <c r="I35" s="199"/>
      <c r="J35" s="199"/>
      <c r="K35" s="199"/>
      <c r="L35" s="199"/>
    </row>
    <row r="36" spans="2:12" x14ac:dyDescent="0.25">
      <c r="B36" s="21" t="s">
        <v>56</v>
      </c>
      <c r="G36" s="199"/>
      <c r="H36" s="199"/>
      <c r="I36" s="199"/>
      <c r="J36" s="199"/>
      <c r="K36" s="199"/>
      <c r="L36" s="199"/>
    </row>
    <row r="37" spans="2:12" x14ac:dyDescent="0.25">
      <c r="B37" s="21"/>
      <c r="G37" s="199"/>
      <c r="H37" s="199"/>
      <c r="I37" s="199"/>
      <c r="J37" s="199"/>
      <c r="K37" s="199"/>
      <c r="L37" s="199"/>
    </row>
    <row r="38" spans="2:12" x14ac:dyDescent="0.25">
      <c r="G38" s="199"/>
      <c r="H38" s="199"/>
      <c r="I38" s="199"/>
      <c r="J38" s="199"/>
      <c r="K38" s="199"/>
      <c r="L38" s="199"/>
    </row>
    <row r="39" spans="2:12" x14ac:dyDescent="0.25">
      <c r="G39" s="199"/>
      <c r="H39" s="199"/>
      <c r="I39" s="199"/>
      <c r="J39" s="199"/>
      <c r="K39" s="199"/>
      <c r="L39" s="199"/>
    </row>
    <row r="40" spans="2:12" x14ac:dyDescent="0.25">
      <c r="G40" s="199"/>
      <c r="H40" s="199"/>
      <c r="I40" s="199"/>
      <c r="J40" s="199"/>
      <c r="K40" s="199"/>
      <c r="L40" s="199"/>
    </row>
    <row r="41" spans="2:12" x14ac:dyDescent="0.25">
      <c r="G41" s="199"/>
      <c r="H41" s="199"/>
      <c r="I41" s="199"/>
      <c r="J41" s="199"/>
      <c r="K41" s="199"/>
      <c r="L41" s="199"/>
    </row>
    <row r="42" spans="2:12" x14ac:dyDescent="0.25">
      <c r="G42" s="199"/>
      <c r="H42" s="199"/>
      <c r="I42" s="199"/>
      <c r="J42" s="199"/>
      <c r="K42" s="199"/>
      <c r="L42" s="199"/>
    </row>
    <row r="43" spans="2:12" x14ac:dyDescent="0.25">
      <c r="G43" s="199"/>
      <c r="H43" s="199"/>
      <c r="I43" s="199"/>
      <c r="J43" s="199"/>
      <c r="K43" s="199"/>
      <c r="L43" s="199"/>
    </row>
    <row r="44" spans="2:12" x14ac:dyDescent="0.25">
      <c r="G44" s="199"/>
      <c r="H44" s="199"/>
      <c r="I44" s="199"/>
      <c r="J44" s="199"/>
      <c r="K44" s="199"/>
      <c r="L44" s="199"/>
    </row>
    <row r="45" spans="2:12" x14ac:dyDescent="0.25">
      <c r="G45" s="199"/>
      <c r="H45" s="199"/>
      <c r="I45" s="199"/>
      <c r="J45" s="199"/>
      <c r="K45" s="199"/>
      <c r="L45" s="199"/>
    </row>
    <row r="46" spans="2:12" x14ac:dyDescent="0.25">
      <c r="G46" s="199"/>
      <c r="H46" s="199"/>
      <c r="I46" s="199"/>
      <c r="J46" s="199"/>
      <c r="K46" s="199"/>
      <c r="L46" s="199"/>
    </row>
    <row r="47" spans="2:12" x14ac:dyDescent="0.25">
      <c r="G47" s="199"/>
      <c r="H47" s="199"/>
      <c r="I47" s="199"/>
      <c r="J47" s="199"/>
      <c r="K47" s="199"/>
      <c r="L47" s="199"/>
    </row>
    <row r="48" spans="2:12" x14ac:dyDescent="0.25">
      <c r="G48" s="199"/>
      <c r="H48" s="199"/>
      <c r="I48" s="199"/>
      <c r="J48" s="199"/>
      <c r="K48" s="199"/>
      <c r="L48" s="199"/>
    </row>
    <row r="49" spans="7:12" x14ac:dyDescent="0.25">
      <c r="G49" s="199"/>
      <c r="H49" s="199"/>
      <c r="I49" s="199"/>
      <c r="J49" s="199"/>
      <c r="K49" s="199"/>
      <c r="L49" s="199"/>
    </row>
    <row r="50" spans="7:12" x14ac:dyDescent="0.25">
      <c r="G50" s="199"/>
      <c r="H50" s="199"/>
      <c r="I50" s="199"/>
      <c r="J50" s="199"/>
      <c r="K50" s="199"/>
      <c r="L50" s="199"/>
    </row>
    <row r="51" spans="7:12" x14ac:dyDescent="0.25">
      <c r="G51" s="199"/>
      <c r="H51" s="199"/>
      <c r="I51" s="199"/>
      <c r="J51" s="199"/>
      <c r="K51" s="199"/>
      <c r="L51" s="199"/>
    </row>
    <row r="52" spans="7:12" x14ac:dyDescent="0.25">
      <c r="G52" s="199"/>
      <c r="H52" s="199"/>
      <c r="I52" s="199"/>
      <c r="J52" s="199"/>
      <c r="K52" s="199"/>
      <c r="L52" s="199"/>
    </row>
    <row r="53" spans="7:12" x14ac:dyDescent="0.25">
      <c r="G53" s="199"/>
      <c r="H53" s="199"/>
      <c r="I53" s="199"/>
      <c r="J53" s="199"/>
      <c r="K53" s="199"/>
      <c r="L53" s="199"/>
    </row>
    <row r="54" spans="7:12" x14ac:dyDescent="0.25">
      <c r="G54" s="199"/>
      <c r="H54" s="199"/>
      <c r="I54" s="199"/>
      <c r="J54" s="199"/>
      <c r="K54" s="199"/>
      <c r="L54" s="199"/>
    </row>
    <row r="55" spans="7:12" x14ac:dyDescent="0.25">
      <c r="G55" s="199"/>
      <c r="H55" s="199"/>
      <c r="I55" s="199"/>
      <c r="J55" s="199"/>
      <c r="K55" s="199"/>
      <c r="L55" s="199"/>
    </row>
    <row r="56" spans="7:12" x14ac:dyDescent="0.25">
      <c r="G56" s="199"/>
      <c r="H56" s="199"/>
      <c r="I56" s="199"/>
      <c r="J56" s="199"/>
      <c r="K56" s="199"/>
      <c r="L56" s="199"/>
    </row>
    <row r="57" spans="7:12" x14ac:dyDescent="0.25">
      <c r="G57" s="199"/>
      <c r="H57" s="199"/>
      <c r="I57" s="199"/>
      <c r="J57" s="199"/>
      <c r="K57" s="199"/>
      <c r="L57" s="199"/>
    </row>
    <row r="58" spans="7:12" x14ac:dyDescent="0.25">
      <c r="G58" s="199"/>
      <c r="H58" s="199"/>
      <c r="I58" s="199"/>
      <c r="J58" s="199"/>
      <c r="K58" s="199"/>
      <c r="L58" s="199"/>
    </row>
    <row r="59" spans="7:12" x14ac:dyDescent="0.25">
      <c r="G59" s="199"/>
      <c r="H59" s="199"/>
      <c r="I59" s="199"/>
      <c r="J59" s="199"/>
      <c r="K59" s="199"/>
      <c r="L59" s="199"/>
    </row>
    <row r="60" spans="7:12" x14ac:dyDescent="0.25">
      <c r="G60" s="199"/>
      <c r="H60" s="199"/>
      <c r="I60" s="199"/>
      <c r="J60" s="199"/>
      <c r="K60" s="199"/>
      <c r="L60" s="199"/>
    </row>
    <row r="61" spans="7:12" x14ac:dyDescent="0.25">
      <c r="G61" s="199"/>
      <c r="H61" s="199"/>
      <c r="I61" s="199"/>
      <c r="J61" s="199"/>
      <c r="K61" s="199"/>
      <c r="L61" s="199"/>
    </row>
    <row r="62" spans="7:12" x14ac:dyDescent="0.25">
      <c r="G62" s="199"/>
      <c r="H62" s="199"/>
      <c r="I62" s="199"/>
      <c r="J62" s="199"/>
      <c r="K62" s="199"/>
      <c r="L62" s="199"/>
    </row>
    <row r="63" spans="7:12" x14ac:dyDescent="0.25">
      <c r="G63" s="199"/>
      <c r="H63" s="199"/>
      <c r="I63" s="199"/>
      <c r="J63" s="199"/>
      <c r="K63" s="199"/>
      <c r="L63" s="199"/>
    </row>
    <row r="64" spans="7:12" x14ac:dyDescent="0.25">
      <c r="G64" s="199"/>
      <c r="H64" s="199"/>
      <c r="I64" s="199"/>
      <c r="J64" s="199"/>
      <c r="K64" s="199"/>
      <c r="L64" s="199"/>
    </row>
    <row r="65" spans="7:12" x14ac:dyDescent="0.25">
      <c r="G65" s="199"/>
      <c r="H65" s="199"/>
      <c r="I65" s="199"/>
      <c r="J65" s="199"/>
      <c r="K65" s="199"/>
      <c r="L65" s="199"/>
    </row>
    <row r="66" spans="7:12" x14ac:dyDescent="0.25">
      <c r="G66" s="199"/>
      <c r="H66" s="199"/>
      <c r="I66" s="199"/>
      <c r="J66" s="199"/>
      <c r="K66" s="199"/>
      <c r="L66" s="199"/>
    </row>
    <row r="67" spans="7:12" x14ac:dyDescent="0.25">
      <c r="G67" s="199"/>
      <c r="H67" s="199"/>
      <c r="I67" s="199"/>
      <c r="J67" s="199"/>
      <c r="K67" s="199"/>
      <c r="L67" s="199"/>
    </row>
    <row r="68" spans="7:12" x14ac:dyDescent="0.25">
      <c r="G68" s="199"/>
      <c r="H68" s="199"/>
      <c r="I68" s="199"/>
      <c r="J68" s="199"/>
      <c r="K68" s="199"/>
      <c r="L68" s="199"/>
    </row>
    <row r="69" spans="7:12" x14ac:dyDescent="0.25">
      <c r="G69" s="199"/>
      <c r="H69" s="199"/>
      <c r="I69" s="199"/>
      <c r="J69" s="199"/>
      <c r="K69" s="199"/>
      <c r="L69" s="199"/>
    </row>
    <row r="70" spans="7:12" x14ac:dyDescent="0.25">
      <c r="G70" s="199"/>
      <c r="H70" s="199"/>
      <c r="I70" s="199"/>
      <c r="J70" s="199"/>
      <c r="K70" s="199"/>
      <c r="L70" s="199"/>
    </row>
  </sheetData>
  <mergeCells count="19">
    <mergeCell ref="B2:L2"/>
    <mergeCell ref="B1:L1"/>
    <mergeCell ref="A4:A7"/>
    <mergeCell ref="B4:B7"/>
    <mergeCell ref="C4:L4"/>
    <mergeCell ref="I6:I7"/>
    <mergeCell ref="J6:J7"/>
    <mergeCell ref="K6:K7"/>
    <mergeCell ref="L6:L7"/>
    <mergeCell ref="D5:F5"/>
    <mergeCell ref="G5:I5"/>
    <mergeCell ref="J5:L5"/>
    <mergeCell ref="G31:L70"/>
    <mergeCell ref="C6:C7"/>
    <mergeCell ref="D6:D7"/>
    <mergeCell ref="E6:E7"/>
    <mergeCell ref="F6:F7"/>
    <mergeCell ref="G6:G7"/>
    <mergeCell ref="H6:H7"/>
  </mergeCells>
  <phoneticPr fontId="0" type="noConversion"/>
  <pageMargins left="0.70866141732283472" right="0.11811023622047245" top="0.74803149606299213" bottom="0.74803149606299213" header="0.31496062992125984" footer="0.31496062992125984"/>
  <pageSetup paperSize="9" scale="7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8"/>
  <sheetViews>
    <sheetView view="pageBreakPreview" topLeftCell="A25" zoomScaleNormal="100" zoomScaleSheetLayoutView="100" workbookViewId="0">
      <selection activeCell="H20" sqref="H20"/>
    </sheetView>
  </sheetViews>
  <sheetFormatPr defaultRowHeight="15" x14ac:dyDescent="0.25"/>
  <cols>
    <col min="1" max="1" width="5.42578125" style="1" customWidth="1"/>
    <col min="2" max="2" width="22.140625" style="1" customWidth="1"/>
    <col min="3" max="6" width="9.140625" style="1" customWidth="1"/>
    <col min="7" max="7" width="12.28515625" style="1" customWidth="1"/>
    <col min="8" max="8" width="13.85546875" style="1" customWidth="1"/>
    <col min="9" max="9" width="9.140625" style="1" customWidth="1"/>
    <col min="10" max="10" width="10.5703125" style="1" customWidth="1"/>
    <col min="11" max="11" width="13.140625" style="1" customWidth="1"/>
    <col min="12" max="12" width="9.140625" style="1" customWidth="1"/>
  </cols>
  <sheetData>
    <row r="1" spans="1:13" x14ac:dyDescent="0.25">
      <c r="B1" s="213" t="s">
        <v>0</v>
      </c>
      <c r="C1" s="213"/>
      <c r="D1" s="213"/>
      <c r="E1" s="213"/>
      <c r="F1" s="213"/>
      <c r="G1" s="213"/>
      <c r="H1" s="213"/>
      <c r="I1" s="213"/>
      <c r="J1" s="213"/>
      <c r="K1" s="213"/>
      <c r="L1" s="213"/>
      <c r="M1" s="32"/>
    </row>
    <row r="2" spans="1:13" x14ac:dyDescent="0.25">
      <c r="B2" s="212" t="s">
        <v>1</v>
      </c>
      <c r="C2" s="212"/>
      <c r="D2" s="212"/>
      <c r="E2" s="212"/>
      <c r="F2" s="212"/>
      <c r="G2" s="212"/>
      <c r="H2" s="212"/>
      <c r="I2" s="212"/>
      <c r="J2" s="212"/>
      <c r="K2" s="212"/>
      <c r="L2" s="212"/>
    </row>
    <row r="3" spans="1:13" ht="15.75" thickBot="1" x14ac:dyDescent="0.3"/>
    <row r="4" spans="1:13" ht="15.75" thickBot="1" x14ac:dyDescent="0.3">
      <c r="A4" s="203" t="s">
        <v>2</v>
      </c>
      <c r="B4" s="204" t="s">
        <v>3</v>
      </c>
      <c r="C4" s="214" t="s">
        <v>76</v>
      </c>
      <c r="D4" s="206"/>
      <c r="E4" s="206"/>
      <c r="F4" s="206"/>
      <c r="G4" s="206"/>
      <c r="H4" s="206"/>
      <c r="I4" s="206"/>
      <c r="J4" s="206"/>
      <c r="K4" s="206"/>
      <c r="L4" s="206"/>
    </row>
    <row r="5" spans="1:13" ht="27.75" customHeight="1" x14ac:dyDescent="0.25">
      <c r="A5" s="203"/>
      <c r="B5" s="204"/>
      <c r="C5" s="215" t="s">
        <v>7</v>
      </c>
      <c r="D5" s="207" t="s">
        <v>4</v>
      </c>
      <c r="E5" s="207"/>
      <c r="F5" s="207"/>
      <c r="G5" s="207" t="s">
        <v>5</v>
      </c>
      <c r="H5" s="207"/>
      <c r="I5" s="207"/>
      <c r="J5" s="208" t="s">
        <v>6</v>
      </c>
      <c r="K5" s="208"/>
      <c r="L5" s="208"/>
    </row>
    <row r="6" spans="1:13" ht="37.5" customHeight="1" x14ac:dyDescent="0.25">
      <c r="A6" s="203"/>
      <c r="B6" s="204"/>
      <c r="C6" s="216"/>
      <c r="D6" s="200" t="s">
        <v>8</v>
      </c>
      <c r="E6" s="200" t="s">
        <v>9</v>
      </c>
      <c r="F6" s="200" t="s">
        <v>10</v>
      </c>
      <c r="G6" s="200" t="s">
        <v>8</v>
      </c>
      <c r="H6" s="202" t="s">
        <v>11</v>
      </c>
      <c r="I6" s="200" t="s">
        <v>10</v>
      </c>
      <c r="J6" s="201" t="s">
        <v>8</v>
      </c>
      <c r="K6" s="200" t="s">
        <v>9</v>
      </c>
      <c r="L6" s="200" t="s">
        <v>10</v>
      </c>
    </row>
    <row r="7" spans="1:13" ht="36.75" customHeight="1" x14ac:dyDescent="0.25">
      <c r="A7" s="203"/>
      <c r="B7" s="204"/>
      <c r="C7" s="217"/>
      <c r="D7" s="200"/>
      <c r="E7" s="200"/>
      <c r="F7" s="200"/>
      <c r="G7" s="200"/>
      <c r="H7" s="202"/>
      <c r="I7" s="200"/>
      <c r="J7" s="201"/>
      <c r="K7" s="200"/>
      <c r="L7" s="200"/>
    </row>
    <row r="8" spans="1:13" x14ac:dyDescent="0.25">
      <c r="A8" s="77">
        <v>1</v>
      </c>
      <c r="B8" s="78">
        <v>2</v>
      </c>
      <c r="C8" s="77">
        <v>3</v>
      </c>
      <c r="D8" s="78">
        <v>4</v>
      </c>
      <c r="E8" s="77">
        <v>5</v>
      </c>
      <c r="F8" s="78">
        <v>6</v>
      </c>
      <c r="G8" s="77">
        <v>7</v>
      </c>
      <c r="H8" s="78">
        <v>8</v>
      </c>
      <c r="I8" s="77">
        <v>9</v>
      </c>
      <c r="J8" s="78">
        <v>10</v>
      </c>
      <c r="K8" s="77">
        <v>11</v>
      </c>
      <c r="L8" s="139">
        <v>12</v>
      </c>
    </row>
    <row r="9" spans="1:13" x14ac:dyDescent="0.25">
      <c r="A9" s="3">
        <v>1</v>
      </c>
      <c r="B9" s="4" t="s">
        <v>12</v>
      </c>
      <c r="C9" s="35">
        <f t="shared" ref="C9" si="0">SUM(C10,C11,C19)</f>
        <v>250</v>
      </c>
      <c r="D9" s="36">
        <f t="shared" ref="D9:I9" si="1">SUM(D10,D11,D19)</f>
        <v>228.3</v>
      </c>
      <c r="E9" s="36">
        <f t="shared" si="1"/>
        <v>228.3</v>
      </c>
      <c r="F9" s="36">
        <f t="shared" si="1"/>
        <v>0</v>
      </c>
      <c r="G9" s="36">
        <f t="shared" si="1"/>
        <v>9394999.1600000001</v>
      </c>
      <c r="H9" s="36">
        <f t="shared" si="1"/>
        <v>9394999.1600000001</v>
      </c>
      <c r="I9" s="36">
        <f t="shared" si="1"/>
        <v>0</v>
      </c>
      <c r="J9" s="33">
        <f>G9/D9</f>
        <v>41151.989312308368</v>
      </c>
      <c r="K9" s="33">
        <f>H9/E9</f>
        <v>41151.989312308368</v>
      </c>
      <c r="L9" s="33" t="e">
        <f>I9/F9</f>
        <v>#DIV/0!</v>
      </c>
    </row>
    <row r="10" spans="1:13" ht="51" x14ac:dyDescent="0.25">
      <c r="A10" s="10" t="s">
        <v>13</v>
      </c>
      <c r="B10" s="6" t="s">
        <v>14</v>
      </c>
      <c r="C10" s="7">
        <v>1</v>
      </c>
      <c r="D10" s="5">
        <f>E10+F10</f>
        <v>1</v>
      </c>
      <c r="E10" s="8">
        <v>1</v>
      </c>
      <c r="F10" s="8"/>
      <c r="G10" s="5">
        <f>H10+I10</f>
        <v>66894.12</v>
      </c>
      <c r="H10" s="8">
        <v>66894.12</v>
      </c>
      <c r="I10" s="8"/>
      <c r="J10" s="79">
        <f t="shared" ref="J10:L29" si="2">G10/D10</f>
        <v>66894.12</v>
      </c>
      <c r="K10" s="5">
        <v>0</v>
      </c>
      <c r="L10" s="5">
        <v>0</v>
      </c>
    </row>
    <row r="11" spans="1:13" x14ac:dyDescent="0.25">
      <c r="A11" s="53" t="s">
        <v>15</v>
      </c>
      <c r="B11" s="9" t="s">
        <v>16</v>
      </c>
      <c r="C11" s="64">
        <f>SUM(C12:C15,C17:C18)</f>
        <v>75</v>
      </c>
      <c r="D11" s="65">
        <f t="shared" ref="D11:I11" si="3">SUM(D12:D15,D17:D18)</f>
        <v>64.5</v>
      </c>
      <c r="E11" s="65">
        <f t="shared" si="3"/>
        <v>64.5</v>
      </c>
      <c r="F11" s="65">
        <f t="shared" si="3"/>
        <v>0</v>
      </c>
      <c r="G11" s="65">
        <f t="shared" si="3"/>
        <v>2774092.26</v>
      </c>
      <c r="H11" s="65">
        <f t="shared" si="3"/>
        <v>2774092.26</v>
      </c>
      <c r="I11" s="65">
        <f t="shared" si="3"/>
        <v>0</v>
      </c>
      <c r="J11" s="79">
        <f t="shared" si="2"/>
        <v>43009.182325581394</v>
      </c>
      <c r="K11" s="79">
        <f t="shared" si="2"/>
        <v>43009.182325581394</v>
      </c>
      <c r="L11" s="79" t="e">
        <f t="shared" si="2"/>
        <v>#DIV/0!</v>
      </c>
    </row>
    <row r="12" spans="1:13" x14ac:dyDescent="0.25">
      <c r="A12" s="54" t="s">
        <v>17</v>
      </c>
      <c r="B12" s="39" t="s">
        <v>18</v>
      </c>
      <c r="C12" s="40">
        <v>3</v>
      </c>
      <c r="D12" s="42">
        <f t="shared" ref="D12:D17" si="4">E12+F12</f>
        <v>3</v>
      </c>
      <c r="E12" s="41">
        <v>3</v>
      </c>
      <c r="F12" s="41"/>
      <c r="G12" s="42">
        <f t="shared" ref="G12:G17" si="5">H12+I12</f>
        <v>397892.4</v>
      </c>
      <c r="H12" s="41">
        <f>397892.4</f>
        <v>397892.4</v>
      </c>
      <c r="I12" s="41"/>
      <c r="J12" s="34">
        <f t="shared" si="2"/>
        <v>132630.80000000002</v>
      </c>
      <c r="K12" s="5">
        <f t="shared" si="2"/>
        <v>132630.80000000002</v>
      </c>
      <c r="L12" s="5" t="e">
        <f t="shared" si="2"/>
        <v>#DIV/0!</v>
      </c>
    </row>
    <row r="13" spans="1:13" ht="51" x14ac:dyDescent="0.25">
      <c r="A13" s="55" t="s">
        <v>19</v>
      </c>
      <c r="B13" s="47" t="s">
        <v>20</v>
      </c>
      <c r="C13" s="48">
        <v>22</v>
      </c>
      <c r="D13" s="50">
        <f t="shared" si="4"/>
        <v>20.5</v>
      </c>
      <c r="E13" s="49">
        <v>20.5</v>
      </c>
      <c r="F13" s="49"/>
      <c r="G13" s="50">
        <f t="shared" si="5"/>
        <v>881805.19</v>
      </c>
      <c r="H13" s="49">
        <v>881805.19</v>
      </c>
      <c r="I13" s="49"/>
      <c r="J13" s="51">
        <f t="shared" si="2"/>
        <v>43014.887317073168</v>
      </c>
      <c r="K13" s="5">
        <f t="shared" si="2"/>
        <v>43014.887317073168</v>
      </c>
      <c r="L13" s="5" t="e">
        <f t="shared" si="2"/>
        <v>#DIV/0!</v>
      </c>
    </row>
    <row r="14" spans="1:13" x14ac:dyDescent="0.25">
      <c r="A14" s="10" t="s">
        <v>21</v>
      </c>
      <c r="B14" s="6" t="s">
        <v>22</v>
      </c>
      <c r="C14" s="7">
        <v>0</v>
      </c>
      <c r="D14" s="5">
        <f t="shared" si="4"/>
        <v>0</v>
      </c>
      <c r="E14" s="8"/>
      <c r="F14" s="8"/>
      <c r="G14" s="5">
        <f t="shared" si="5"/>
        <v>0</v>
      </c>
      <c r="H14" s="8"/>
      <c r="I14" s="8"/>
      <c r="J14" s="5" t="e">
        <f t="shared" si="2"/>
        <v>#DIV/0!</v>
      </c>
      <c r="K14" s="5" t="e">
        <f t="shared" si="2"/>
        <v>#DIV/0!</v>
      </c>
      <c r="L14" s="5" t="e">
        <f t="shared" si="2"/>
        <v>#DIV/0!</v>
      </c>
    </row>
    <row r="15" spans="1:13" ht="25.5" x14ac:dyDescent="0.25">
      <c r="A15" s="10" t="s">
        <v>23</v>
      </c>
      <c r="B15" s="6" t="s">
        <v>24</v>
      </c>
      <c r="C15" s="7">
        <v>16</v>
      </c>
      <c r="D15" s="5">
        <f t="shared" si="4"/>
        <v>12</v>
      </c>
      <c r="E15" s="8">
        <v>12</v>
      </c>
      <c r="F15" s="8"/>
      <c r="G15" s="5">
        <f t="shared" si="5"/>
        <v>520037.24</v>
      </c>
      <c r="H15" s="8">
        <v>520037.24</v>
      </c>
      <c r="I15" s="8"/>
      <c r="J15" s="5">
        <f t="shared" si="2"/>
        <v>43336.436666666668</v>
      </c>
      <c r="K15" s="5">
        <f t="shared" si="2"/>
        <v>43336.436666666668</v>
      </c>
      <c r="L15" s="5" t="e">
        <f t="shared" si="2"/>
        <v>#DIV/0!</v>
      </c>
    </row>
    <row r="16" spans="1:13" ht="76.5" x14ac:dyDescent="0.25">
      <c r="A16" s="52" t="s">
        <v>25</v>
      </c>
      <c r="B16" s="43" t="s">
        <v>26</v>
      </c>
      <c r="C16" s="44">
        <v>16</v>
      </c>
      <c r="D16" s="22">
        <f t="shared" si="4"/>
        <v>12</v>
      </c>
      <c r="E16" s="45">
        <f>E15</f>
        <v>12</v>
      </c>
      <c r="F16" s="45"/>
      <c r="G16" s="22">
        <f t="shared" si="5"/>
        <v>520037.24</v>
      </c>
      <c r="H16" s="45">
        <f>H15</f>
        <v>520037.24</v>
      </c>
      <c r="I16" s="45"/>
      <c r="J16" s="46">
        <f t="shared" si="2"/>
        <v>43336.436666666668</v>
      </c>
      <c r="K16" s="5">
        <f t="shared" si="2"/>
        <v>43336.436666666668</v>
      </c>
      <c r="L16" s="5" t="e">
        <f t="shared" si="2"/>
        <v>#DIV/0!</v>
      </c>
    </row>
    <row r="17" spans="1:12" ht="25.5" x14ac:dyDescent="0.25">
      <c r="A17" s="10" t="s">
        <v>27</v>
      </c>
      <c r="B17" s="6" t="s">
        <v>28</v>
      </c>
      <c r="C17" s="7">
        <v>2</v>
      </c>
      <c r="D17" s="5">
        <f t="shared" si="4"/>
        <v>2</v>
      </c>
      <c r="E17" s="8">
        <v>2</v>
      </c>
      <c r="F17" s="8"/>
      <c r="G17" s="5">
        <f t="shared" si="5"/>
        <v>79414.62</v>
      </c>
      <c r="H17" s="8">
        <v>79414.62</v>
      </c>
      <c r="I17" s="8"/>
      <c r="J17" s="5">
        <f t="shared" si="2"/>
        <v>39707.31</v>
      </c>
      <c r="K17" s="5">
        <f t="shared" si="2"/>
        <v>39707.31</v>
      </c>
      <c r="L17" s="5" t="e">
        <f t="shared" si="2"/>
        <v>#DIV/0!</v>
      </c>
    </row>
    <row r="18" spans="1:12" x14ac:dyDescent="0.25">
      <c r="A18" s="10" t="s">
        <v>29</v>
      </c>
      <c r="B18" s="11" t="s">
        <v>30</v>
      </c>
      <c r="C18" s="7">
        <v>32</v>
      </c>
      <c r="D18" s="5">
        <f>E18+F18</f>
        <v>27</v>
      </c>
      <c r="E18" s="8">
        <v>27</v>
      </c>
      <c r="F18" s="8"/>
      <c r="G18" s="5">
        <f>H18+I18</f>
        <v>894942.81</v>
      </c>
      <c r="H18" s="8">
        <v>894942.81</v>
      </c>
      <c r="I18" s="8"/>
      <c r="J18" s="5">
        <f t="shared" si="2"/>
        <v>33146.03</v>
      </c>
      <c r="K18" s="5">
        <v>0</v>
      </c>
      <c r="L18" s="5">
        <v>0</v>
      </c>
    </row>
    <row r="19" spans="1:12" ht="27" x14ac:dyDescent="0.25">
      <c r="A19" s="53" t="s">
        <v>31</v>
      </c>
      <c r="B19" s="12" t="s">
        <v>32</v>
      </c>
      <c r="C19" s="64">
        <f>C20</f>
        <v>174</v>
      </c>
      <c r="D19" s="65">
        <f t="shared" ref="D19:I19" si="6">D20</f>
        <v>162.80000000000001</v>
      </c>
      <c r="E19" s="65">
        <f t="shared" si="6"/>
        <v>162.80000000000001</v>
      </c>
      <c r="F19" s="65">
        <f t="shared" si="6"/>
        <v>0</v>
      </c>
      <c r="G19" s="65">
        <f t="shared" si="6"/>
        <v>6554012.7800000003</v>
      </c>
      <c r="H19" s="65">
        <f t="shared" si="6"/>
        <v>6554012.7800000003</v>
      </c>
      <c r="I19" s="65">
        <f t="shared" si="6"/>
        <v>0</v>
      </c>
      <c r="J19" s="79">
        <f t="shared" si="2"/>
        <v>40258.063759213757</v>
      </c>
      <c r="K19" s="79">
        <f t="shared" si="2"/>
        <v>40258.063759213757</v>
      </c>
      <c r="L19" s="79" t="e">
        <f t="shared" si="2"/>
        <v>#DIV/0!</v>
      </c>
    </row>
    <row r="20" spans="1:12" ht="63.75" x14ac:dyDescent="0.25">
      <c r="A20" s="56" t="s">
        <v>33</v>
      </c>
      <c r="B20" s="57" t="s">
        <v>34</v>
      </c>
      <c r="C20" s="58">
        <v>174</v>
      </c>
      <c r="D20" s="60">
        <f>E20+F20</f>
        <v>162.80000000000001</v>
      </c>
      <c r="E20" s="59">
        <v>162.80000000000001</v>
      </c>
      <c r="F20" s="59"/>
      <c r="G20" s="60">
        <f>H20+I20</f>
        <v>6554012.7800000003</v>
      </c>
      <c r="H20" s="59">
        <v>6554012.7800000003</v>
      </c>
      <c r="I20" s="59"/>
      <c r="J20" s="61">
        <f t="shared" si="2"/>
        <v>40258.063759213757</v>
      </c>
      <c r="K20" s="5">
        <f t="shared" si="2"/>
        <v>40258.063759213757</v>
      </c>
      <c r="L20" s="5" t="e">
        <f t="shared" si="2"/>
        <v>#DIV/0!</v>
      </c>
    </row>
    <row r="21" spans="1:12" ht="38.25" x14ac:dyDescent="0.25">
      <c r="A21" s="13" t="s">
        <v>35</v>
      </c>
      <c r="B21" s="14" t="s">
        <v>36</v>
      </c>
      <c r="C21" s="37">
        <f>SUM(C22:C25)</f>
        <v>19</v>
      </c>
      <c r="D21" s="38">
        <f t="shared" ref="D21:I21" si="7">SUM(D22:D25)</f>
        <v>17</v>
      </c>
      <c r="E21" s="38">
        <f t="shared" si="7"/>
        <v>17</v>
      </c>
      <c r="F21" s="38">
        <f t="shared" si="7"/>
        <v>0</v>
      </c>
      <c r="G21" s="38">
        <f t="shared" si="7"/>
        <v>807981.15</v>
      </c>
      <c r="H21" s="38">
        <f t="shared" si="7"/>
        <v>807981.15</v>
      </c>
      <c r="I21" s="38">
        <f t="shared" si="7"/>
        <v>0</v>
      </c>
      <c r="J21" s="33">
        <f t="shared" si="2"/>
        <v>47528.302941176473</v>
      </c>
      <c r="K21" s="33">
        <f t="shared" si="2"/>
        <v>47528.302941176473</v>
      </c>
      <c r="L21" s="33" t="e">
        <f t="shared" si="2"/>
        <v>#DIV/0!</v>
      </c>
    </row>
    <row r="22" spans="1:12" ht="25.5" x14ac:dyDescent="0.25">
      <c r="A22" s="10" t="s">
        <v>37</v>
      </c>
      <c r="B22" s="6" t="s">
        <v>38</v>
      </c>
      <c r="C22" s="7">
        <v>1</v>
      </c>
      <c r="D22" s="5">
        <f>E22+F22</f>
        <v>0</v>
      </c>
      <c r="E22" s="8"/>
      <c r="F22" s="8"/>
      <c r="G22" s="5">
        <f>H22+I22</f>
        <v>0</v>
      </c>
      <c r="H22" s="8"/>
      <c r="I22" s="8"/>
      <c r="J22" s="5" t="e">
        <f t="shared" si="2"/>
        <v>#DIV/0!</v>
      </c>
      <c r="K22" s="5" t="e">
        <f t="shared" si="2"/>
        <v>#DIV/0!</v>
      </c>
      <c r="L22" s="5" t="e">
        <f t="shared" si="2"/>
        <v>#DIV/0!</v>
      </c>
    </row>
    <row r="23" spans="1:12" ht="38.25" x14ac:dyDescent="0.25">
      <c r="A23" s="10" t="s">
        <v>39</v>
      </c>
      <c r="B23" s="6" t="s">
        <v>40</v>
      </c>
      <c r="C23" s="7">
        <v>3</v>
      </c>
      <c r="D23" s="5">
        <f>E23+F23</f>
        <v>2</v>
      </c>
      <c r="E23" s="8">
        <v>2</v>
      </c>
      <c r="F23" s="8"/>
      <c r="G23" s="5">
        <f>H23+I23</f>
        <v>234740.27</v>
      </c>
      <c r="H23" s="8">
        <v>234740.27</v>
      </c>
      <c r="I23" s="8"/>
      <c r="J23" s="5">
        <f t="shared" si="2"/>
        <v>117370.13499999999</v>
      </c>
      <c r="K23" s="5">
        <f t="shared" si="2"/>
        <v>117370.13499999999</v>
      </c>
      <c r="L23" s="5" t="e">
        <f t="shared" si="2"/>
        <v>#DIV/0!</v>
      </c>
    </row>
    <row r="24" spans="1:12" ht="51" x14ac:dyDescent="0.25">
      <c r="A24" s="10" t="s">
        <v>41</v>
      </c>
      <c r="B24" s="6" t="s">
        <v>42</v>
      </c>
      <c r="C24" s="7">
        <v>0</v>
      </c>
      <c r="D24" s="5">
        <f>E24+F24</f>
        <v>0</v>
      </c>
      <c r="E24" s="8">
        <v>0</v>
      </c>
      <c r="F24" s="8"/>
      <c r="G24" s="5">
        <f>H24+I24</f>
        <v>0</v>
      </c>
      <c r="H24" s="8"/>
      <c r="I24" s="8"/>
      <c r="J24" s="5">
        <v>0</v>
      </c>
      <c r="K24" s="5">
        <v>0</v>
      </c>
      <c r="L24" s="5">
        <v>0</v>
      </c>
    </row>
    <row r="25" spans="1:12" ht="26.25" x14ac:dyDescent="0.25">
      <c r="A25" s="10" t="s">
        <v>43</v>
      </c>
      <c r="B25" s="15" t="s">
        <v>44</v>
      </c>
      <c r="C25" s="7">
        <v>15</v>
      </c>
      <c r="D25" s="5">
        <f>E25+F25</f>
        <v>15</v>
      </c>
      <c r="E25" s="8">
        <v>15</v>
      </c>
      <c r="F25" s="8"/>
      <c r="G25" s="5">
        <f>H25+I25</f>
        <v>573240.88</v>
      </c>
      <c r="H25" s="8">
        <v>573240.88</v>
      </c>
      <c r="I25" s="8"/>
      <c r="J25" s="5">
        <f t="shared" si="2"/>
        <v>38216.058666666664</v>
      </c>
      <c r="K25" s="5">
        <f t="shared" si="2"/>
        <v>38216.058666666664</v>
      </c>
      <c r="L25" s="5" t="e">
        <f t="shared" si="2"/>
        <v>#DIV/0!</v>
      </c>
    </row>
    <row r="26" spans="1:12" ht="26.25" x14ac:dyDescent="0.25">
      <c r="A26" s="13" t="s">
        <v>45</v>
      </c>
      <c r="B26" s="16" t="s">
        <v>46</v>
      </c>
      <c r="C26" s="37">
        <f>SUM(C27:C28)</f>
        <v>54</v>
      </c>
      <c r="D26" s="38">
        <f t="shared" ref="D26:I26" si="8">SUM(D27:D28)</f>
        <v>46.4</v>
      </c>
      <c r="E26" s="38">
        <f t="shared" si="8"/>
        <v>46.4</v>
      </c>
      <c r="F26" s="38">
        <f t="shared" si="8"/>
        <v>0</v>
      </c>
      <c r="G26" s="38">
        <f t="shared" si="8"/>
        <v>1115502.48</v>
      </c>
      <c r="H26" s="38">
        <f t="shared" si="8"/>
        <v>1115502.48</v>
      </c>
      <c r="I26" s="38">
        <f t="shared" si="8"/>
        <v>0</v>
      </c>
      <c r="J26" s="33">
        <f t="shared" si="2"/>
        <v>24041.001724137932</v>
      </c>
      <c r="K26" s="33">
        <f t="shared" si="2"/>
        <v>24041.001724137932</v>
      </c>
      <c r="L26" s="33" t="e">
        <f t="shared" si="2"/>
        <v>#DIV/0!</v>
      </c>
    </row>
    <row r="27" spans="1:12" ht="25.5" x14ac:dyDescent="0.25">
      <c r="A27" s="10" t="s">
        <v>47</v>
      </c>
      <c r="B27" s="6" t="s">
        <v>48</v>
      </c>
      <c r="C27" s="7">
        <v>3</v>
      </c>
      <c r="D27" s="5">
        <f>E27+F27</f>
        <v>3</v>
      </c>
      <c r="E27" s="8">
        <v>3</v>
      </c>
      <c r="F27" s="8"/>
      <c r="G27" s="5">
        <f>H27+I27</f>
        <v>121174.89</v>
      </c>
      <c r="H27" s="8">
        <v>121174.89</v>
      </c>
      <c r="I27" s="8"/>
      <c r="J27" s="5">
        <f t="shared" si="2"/>
        <v>40391.629999999997</v>
      </c>
      <c r="K27" s="5">
        <f t="shared" si="2"/>
        <v>40391.629999999997</v>
      </c>
      <c r="L27" s="5" t="e">
        <f t="shared" si="2"/>
        <v>#DIV/0!</v>
      </c>
    </row>
    <row r="28" spans="1:12" ht="51.75" thickBot="1" x14ac:dyDescent="0.3">
      <c r="A28" s="10" t="s">
        <v>49</v>
      </c>
      <c r="B28" s="17" t="s">
        <v>50</v>
      </c>
      <c r="C28" s="18">
        <v>51</v>
      </c>
      <c r="D28" s="20">
        <f>E28+F28</f>
        <v>43.4</v>
      </c>
      <c r="E28" s="19">
        <v>43.4</v>
      </c>
      <c r="F28" s="19"/>
      <c r="G28" s="20">
        <f>H28+I28</f>
        <v>994327.59</v>
      </c>
      <c r="H28" s="19">
        <v>994327.59</v>
      </c>
      <c r="I28" s="19"/>
      <c r="J28" s="20">
        <f t="shared" si="2"/>
        <v>22910.773963133641</v>
      </c>
      <c r="K28" s="20">
        <f t="shared" si="2"/>
        <v>22910.773963133641</v>
      </c>
      <c r="L28" s="20" t="e">
        <f t="shared" si="2"/>
        <v>#DIV/0!</v>
      </c>
    </row>
    <row r="29" spans="1:12" ht="15.75" thickBot="1" x14ac:dyDescent="0.3">
      <c r="A29" s="117" t="s">
        <v>51</v>
      </c>
      <c r="B29" s="116" t="s">
        <v>52</v>
      </c>
      <c r="C29" s="103">
        <f t="shared" ref="C29:I29" si="9">SUM(C9,C21,C26)</f>
        <v>323</v>
      </c>
      <c r="D29" s="104">
        <f t="shared" si="9"/>
        <v>291.7</v>
      </c>
      <c r="E29" s="104">
        <f t="shared" si="9"/>
        <v>291.7</v>
      </c>
      <c r="F29" s="104">
        <f t="shared" si="9"/>
        <v>0</v>
      </c>
      <c r="G29" s="104">
        <f t="shared" si="9"/>
        <v>11318482.790000001</v>
      </c>
      <c r="H29" s="104">
        <f t="shared" si="9"/>
        <v>11318482.790000001</v>
      </c>
      <c r="I29" s="104">
        <f t="shared" si="9"/>
        <v>0</v>
      </c>
      <c r="J29" s="106">
        <f t="shared" si="2"/>
        <v>38801.792218032228</v>
      </c>
      <c r="K29" s="105">
        <f t="shared" si="2"/>
        <v>38801.792218032228</v>
      </c>
      <c r="L29" s="105" t="e">
        <f t="shared" si="2"/>
        <v>#DIV/0!</v>
      </c>
    </row>
    <row r="31" spans="1:12" x14ac:dyDescent="0.25">
      <c r="B31" s="21" t="s">
        <v>53</v>
      </c>
      <c r="G31" s="218"/>
      <c r="H31" s="218"/>
      <c r="I31" s="218"/>
      <c r="J31" s="218"/>
      <c r="K31" s="218"/>
      <c r="L31" s="218"/>
    </row>
    <row r="32" spans="1:12" x14ac:dyDescent="0.25">
      <c r="B32" s="21"/>
      <c r="G32" s="218"/>
      <c r="H32" s="218"/>
      <c r="I32" s="218"/>
      <c r="J32" s="218"/>
      <c r="K32" s="218"/>
      <c r="L32" s="218"/>
    </row>
    <row r="33" spans="2:12" x14ac:dyDescent="0.25">
      <c r="B33" s="21" t="s">
        <v>54</v>
      </c>
      <c r="G33" s="218"/>
      <c r="H33" s="218"/>
      <c r="I33" s="218"/>
      <c r="J33" s="218"/>
      <c r="K33" s="218"/>
      <c r="L33" s="218"/>
    </row>
    <row r="34" spans="2:12" x14ac:dyDescent="0.25">
      <c r="B34" s="21"/>
      <c r="G34" s="218"/>
      <c r="H34" s="218"/>
      <c r="I34" s="218"/>
      <c r="J34" s="218"/>
      <c r="K34" s="218"/>
      <c r="L34" s="218"/>
    </row>
    <row r="35" spans="2:12" x14ac:dyDescent="0.25">
      <c r="B35" s="21" t="s">
        <v>55</v>
      </c>
      <c r="G35" s="218"/>
      <c r="H35" s="218"/>
      <c r="I35" s="218"/>
      <c r="J35" s="218"/>
      <c r="K35" s="218"/>
      <c r="L35" s="218"/>
    </row>
    <row r="36" spans="2:12" x14ac:dyDescent="0.25">
      <c r="B36" s="21" t="s">
        <v>56</v>
      </c>
      <c r="G36" s="218"/>
      <c r="H36" s="218"/>
      <c r="I36" s="218"/>
      <c r="J36" s="218"/>
      <c r="K36" s="218"/>
      <c r="L36" s="218"/>
    </row>
    <row r="37" spans="2:12" x14ac:dyDescent="0.25">
      <c r="B37" s="21"/>
      <c r="G37" s="218"/>
      <c r="H37" s="218"/>
      <c r="I37" s="218"/>
      <c r="J37" s="218"/>
      <c r="K37" s="218"/>
      <c r="L37" s="218"/>
    </row>
    <row r="38" spans="2:12" x14ac:dyDescent="0.25">
      <c r="G38" s="218"/>
      <c r="H38" s="218"/>
      <c r="I38" s="218"/>
      <c r="J38" s="218"/>
      <c r="K38" s="218"/>
      <c r="L38" s="218"/>
    </row>
    <row r="39" spans="2:12" x14ac:dyDescent="0.25">
      <c r="G39" s="218"/>
      <c r="H39" s="218"/>
      <c r="I39" s="218"/>
      <c r="J39" s="218"/>
      <c r="K39" s="218"/>
      <c r="L39" s="218"/>
    </row>
    <row r="40" spans="2:12" x14ac:dyDescent="0.25">
      <c r="G40" s="218"/>
      <c r="H40" s="218"/>
      <c r="I40" s="218"/>
      <c r="J40" s="218"/>
      <c r="K40" s="218"/>
      <c r="L40" s="218"/>
    </row>
    <row r="41" spans="2:12" x14ac:dyDescent="0.25">
      <c r="G41" s="218"/>
      <c r="H41" s="218"/>
      <c r="I41" s="218"/>
      <c r="J41" s="218"/>
      <c r="K41" s="218"/>
      <c r="L41" s="218"/>
    </row>
    <row r="42" spans="2:12" x14ac:dyDescent="0.25">
      <c r="G42" s="218"/>
      <c r="H42" s="218"/>
      <c r="I42" s="218"/>
      <c r="J42" s="218"/>
      <c r="K42" s="218"/>
      <c r="L42" s="218"/>
    </row>
    <row r="43" spans="2:12" x14ac:dyDescent="0.25">
      <c r="G43" s="218"/>
      <c r="H43" s="218"/>
      <c r="I43" s="218"/>
      <c r="J43" s="218"/>
      <c r="K43" s="218"/>
      <c r="L43" s="218"/>
    </row>
    <row r="44" spans="2:12" x14ac:dyDescent="0.25">
      <c r="G44" s="218"/>
      <c r="H44" s="218"/>
      <c r="I44" s="218"/>
      <c r="J44" s="218"/>
      <c r="K44" s="218"/>
      <c r="L44" s="218"/>
    </row>
    <row r="45" spans="2:12" x14ac:dyDescent="0.25">
      <c r="G45" s="218"/>
      <c r="H45" s="218"/>
      <c r="I45" s="218"/>
      <c r="J45" s="218"/>
      <c r="K45" s="218"/>
      <c r="L45" s="218"/>
    </row>
    <row r="46" spans="2:12" x14ac:dyDescent="0.25">
      <c r="G46" s="218"/>
      <c r="H46" s="218"/>
      <c r="I46" s="218"/>
      <c r="J46" s="218"/>
      <c r="K46" s="218"/>
      <c r="L46" s="218"/>
    </row>
    <row r="47" spans="2:12" x14ac:dyDescent="0.25">
      <c r="G47" s="218"/>
      <c r="H47" s="218"/>
      <c r="I47" s="218"/>
      <c r="J47" s="218"/>
      <c r="K47" s="218"/>
      <c r="L47" s="218"/>
    </row>
    <row r="48" spans="2:12" x14ac:dyDescent="0.25">
      <c r="G48" s="218"/>
      <c r="H48" s="218"/>
      <c r="I48" s="218"/>
      <c r="J48" s="218"/>
      <c r="K48" s="218"/>
      <c r="L48" s="218"/>
    </row>
    <row r="49" spans="7:12" x14ac:dyDescent="0.25">
      <c r="G49" s="218"/>
      <c r="H49" s="218"/>
      <c r="I49" s="218"/>
      <c r="J49" s="218"/>
      <c r="K49" s="218"/>
      <c r="L49" s="218"/>
    </row>
    <row r="50" spans="7:12" x14ac:dyDescent="0.25">
      <c r="G50" s="218"/>
      <c r="H50" s="218"/>
      <c r="I50" s="218"/>
      <c r="J50" s="218"/>
      <c r="K50" s="218"/>
      <c r="L50" s="218"/>
    </row>
    <row r="51" spans="7:12" x14ac:dyDescent="0.25">
      <c r="G51" s="218"/>
      <c r="H51" s="218"/>
      <c r="I51" s="218"/>
      <c r="J51" s="218"/>
      <c r="K51" s="218"/>
      <c r="L51" s="218"/>
    </row>
    <row r="52" spans="7:12" x14ac:dyDescent="0.25">
      <c r="G52" s="218"/>
      <c r="H52" s="218"/>
      <c r="I52" s="218"/>
      <c r="J52" s="218"/>
      <c r="K52" s="218"/>
      <c r="L52" s="218"/>
    </row>
    <row r="53" spans="7:12" x14ac:dyDescent="0.25">
      <c r="G53" s="218"/>
      <c r="H53" s="218"/>
      <c r="I53" s="218"/>
      <c r="J53" s="218"/>
      <c r="K53" s="218"/>
      <c r="L53" s="218"/>
    </row>
    <row r="54" spans="7:12" x14ac:dyDescent="0.25">
      <c r="G54" s="218"/>
      <c r="H54" s="218"/>
      <c r="I54" s="218"/>
      <c r="J54" s="218"/>
      <c r="K54" s="218"/>
      <c r="L54" s="218"/>
    </row>
    <row r="55" spans="7:12" x14ac:dyDescent="0.25">
      <c r="G55" s="218"/>
      <c r="H55" s="218"/>
      <c r="I55" s="218"/>
      <c r="J55" s="218"/>
      <c r="K55" s="218"/>
      <c r="L55" s="218"/>
    </row>
    <row r="56" spans="7:12" x14ac:dyDescent="0.25">
      <c r="G56" s="218"/>
      <c r="H56" s="218"/>
      <c r="I56" s="218"/>
      <c r="J56" s="218"/>
      <c r="K56" s="218"/>
      <c r="L56" s="218"/>
    </row>
    <row r="57" spans="7:12" x14ac:dyDescent="0.25">
      <c r="G57" s="218"/>
      <c r="H57" s="218"/>
      <c r="I57" s="218"/>
      <c r="J57" s="218"/>
      <c r="K57" s="218"/>
      <c r="L57" s="218"/>
    </row>
    <row r="58" spans="7:12" x14ac:dyDescent="0.25">
      <c r="G58" s="218"/>
      <c r="H58" s="218"/>
      <c r="I58" s="218"/>
      <c r="J58" s="218"/>
      <c r="K58" s="218"/>
      <c r="L58" s="218"/>
    </row>
    <row r="59" spans="7:12" x14ac:dyDescent="0.25">
      <c r="G59" s="218"/>
      <c r="H59" s="218"/>
      <c r="I59" s="218"/>
      <c r="J59" s="218"/>
      <c r="K59" s="218"/>
      <c r="L59" s="218"/>
    </row>
    <row r="60" spans="7:12" x14ac:dyDescent="0.25">
      <c r="G60" s="218"/>
      <c r="H60" s="218"/>
      <c r="I60" s="218"/>
      <c r="J60" s="218"/>
      <c r="K60" s="218"/>
      <c r="L60" s="218"/>
    </row>
    <row r="61" spans="7:12" x14ac:dyDescent="0.25">
      <c r="G61" s="218"/>
      <c r="H61" s="218"/>
      <c r="I61" s="218"/>
      <c r="J61" s="218"/>
      <c r="K61" s="218"/>
      <c r="L61" s="218"/>
    </row>
    <row r="62" spans="7:12" x14ac:dyDescent="0.25">
      <c r="G62" s="218"/>
      <c r="H62" s="218"/>
      <c r="I62" s="218"/>
      <c r="J62" s="218"/>
      <c r="K62" s="218"/>
      <c r="L62" s="218"/>
    </row>
    <row r="63" spans="7:12" x14ac:dyDescent="0.25">
      <c r="G63" s="218"/>
      <c r="H63" s="218"/>
      <c r="I63" s="218"/>
      <c r="J63" s="218"/>
      <c r="K63" s="218"/>
      <c r="L63" s="218"/>
    </row>
    <row r="64" spans="7:12" x14ac:dyDescent="0.25">
      <c r="G64" s="218"/>
      <c r="H64" s="218"/>
      <c r="I64" s="218"/>
      <c r="J64" s="218"/>
      <c r="K64" s="218"/>
      <c r="L64" s="218"/>
    </row>
    <row r="65" spans="7:12" x14ac:dyDescent="0.25">
      <c r="G65" s="218"/>
      <c r="H65" s="218"/>
      <c r="I65" s="218"/>
      <c r="J65" s="218"/>
      <c r="K65" s="218"/>
      <c r="L65" s="218"/>
    </row>
    <row r="66" spans="7:12" x14ac:dyDescent="0.25">
      <c r="G66" s="218"/>
      <c r="H66" s="218"/>
      <c r="I66" s="218"/>
      <c r="J66" s="218"/>
      <c r="K66" s="218"/>
      <c r="L66" s="218"/>
    </row>
    <row r="67" spans="7:12" x14ac:dyDescent="0.25">
      <c r="G67" s="218"/>
      <c r="H67" s="218"/>
      <c r="I67" s="218"/>
      <c r="J67" s="218"/>
      <c r="K67" s="218"/>
      <c r="L67" s="218"/>
    </row>
    <row r="68" spans="7:12" x14ac:dyDescent="0.25">
      <c r="G68" s="218"/>
      <c r="H68" s="218"/>
      <c r="I68" s="218"/>
      <c r="J68" s="218"/>
      <c r="K68" s="218"/>
      <c r="L68" s="218"/>
    </row>
  </sheetData>
  <mergeCells count="19">
    <mergeCell ref="G31:L68"/>
    <mergeCell ref="F6:F7"/>
    <mergeCell ref="G6:G7"/>
    <mergeCell ref="H6:H7"/>
    <mergeCell ref="I6:I7"/>
    <mergeCell ref="J6:J7"/>
    <mergeCell ref="K6:K7"/>
    <mergeCell ref="A4:A7"/>
    <mergeCell ref="B4:B7"/>
    <mergeCell ref="D5:F5"/>
    <mergeCell ref="G5:I5"/>
    <mergeCell ref="C5:C7"/>
    <mergeCell ref="C4:L4"/>
    <mergeCell ref="J5:L5"/>
    <mergeCell ref="B1:L1"/>
    <mergeCell ref="B2:L2"/>
    <mergeCell ref="L6:L7"/>
    <mergeCell ref="D6:D7"/>
    <mergeCell ref="E6:E7"/>
  </mergeCells>
  <phoneticPr fontId="0" type="noConversion"/>
  <pageMargins left="0.70866141732283472" right="0.11811023622047245" top="0.74803149606299213" bottom="0.74803149606299213" header="0.31496062992125984" footer="0.31496062992125984"/>
  <pageSetup paperSize="9" scale="7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0"/>
  <sheetViews>
    <sheetView view="pageBreakPreview" zoomScaleNormal="100" zoomScaleSheetLayoutView="100" workbookViewId="0">
      <selection activeCell="C5" sqref="C5:C7"/>
    </sheetView>
  </sheetViews>
  <sheetFormatPr defaultRowHeight="15" x14ac:dyDescent="0.25"/>
  <cols>
    <col min="1" max="1" width="5.42578125" customWidth="1"/>
    <col min="2" max="2" width="22.140625" customWidth="1"/>
    <col min="3" max="3" width="12.140625" customWidth="1"/>
    <col min="4" max="6" width="9.28515625" bestFit="1" customWidth="1"/>
    <col min="7" max="7" width="12.140625" customWidth="1"/>
    <col min="8" max="8" width="13.7109375" customWidth="1"/>
    <col min="9" max="9" width="9.28515625" bestFit="1" customWidth="1"/>
    <col min="10" max="10" width="11.42578125" customWidth="1"/>
    <col min="11" max="11" width="13.140625" customWidth="1"/>
    <col min="12" max="12" width="9.42578125" bestFit="1" customWidth="1"/>
  </cols>
  <sheetData>
    <row r="1" spans="1:12" x14ac:dyDescent="0.25">
      <c r="B1" s="213" t="s">
        <v>0</v>
      </c>
      <c r="C1" s="213"/>
      <c r="D1" s="213"/>
      <c r="E1" s="213"/>
      <c r="F1" s="213"/>
      <c r="G1" s="213"/>
      <c r="H1" s="213"/>
      <c r="I1" s="213"/>
      <c r="J1" s="213"/>
      <c r="K1" s="213"/>
      <c r="L1" s="213"/>
    </row>
    <row r="2" spans="1:12" x14ac:dyDescent="0.25">
      <c r="B2" s="212" t="s">
        <v>1</v>
      </c>
      <c r="C2" s="212"/>
      <c r="D2" s="212"/>
      <c r="E2" s="212"/>
      <c r="F2" s="212"/>
      <c r="G2" s="212"/>
      <c r="H2" s="212"/>
      <c r="I2" s="212"/>
      <c r="J2" s="212"/>
      <c r="K2" s="212"/>
      <c r="L2" s="212"/>
    </row>
    <row r="3" spans="1:12" ht="15.75" thickBot="1" x14ac:dyDescent="0.3"/>
    <row r="4" spans="1:12" ht="15.75" thickBot="1" x14ac:dyDescent="0.3">
      <c r="A4" s="220" t="s">
        <v>2</v>
      </c>
      <c r="B4" s="223" t="s">
        <v>3</v>
      </c>
      <c r="C4" s="214" t="s">
        <v>77</v>
      </c>
      <c r="D4" s="206"/>
      <c r="E4" s="206"/>
      <c r="F4" s="206"/>
      <c r="G4" s="206"/>
      <c r="H4" s="206"/>
      <c r="I4" s="206"/>
      <c r="J4" s="206"/>
      <c r="K4" s="206"/>
      <c r="L4" s="206"/>
    </row>
    <row r="5" spans="1:12" ht="26.25" customHeight="1" x14ac:dyDescent="0.25">
      <c r="A5" s="221"/>
      <c r="B5" s="224"/>
      <c r="C5" s="215" t="s">
        <v>7</v>
      </c>
      <c r="D5" s="207" t="s">
        <v>4</v>
      </c>
      <c r="E5" s="207"/>
      <c r="F5" s="207"/>
      <c r="G5" s="207" t="s">
        <v>5</v>
      </c>
      <c r="H5" s="207"/>
      <c r="I5" s="207"/>
      <c r="J5" s="208" t="s">
        <v>6</v>
      </c>
      <c r="K5" s="208"/>
      <c r="L5" s="208"/>
    </row>
    <row r="6" spans="1:12" ht="32.25" customHeight="1" x14ac:dyDescent="0.25">
      <c r="A6" s="221"/>
      <c r="B6" s="224"/>
      <c r="C6" s="216"/>
      <c r="D6" s="200" t="s">
        <v>8</v>
      </c>
      <c r="E6" s="200" t="s">
        <v>9</v>
      </c>
      <c r="F6" s="200" t="s">
        <v>10</v>
      </c>
      <c r="G6" s="200" t="s">
        <v>8</v>
      </c>
      <c r="H6" s="202" t="s">
        <v>11</v>
      </c>
      <c r="I6" s="200" t="s">
        <v>10</v>
      </c>
      <c r="J6" s="201" t="s">
        <v>8</v>
      </c>
      <c r="K6" s="200" t="s">
        <v>9</v>
      </c>
      <c r="L6" s="200" t="s">
        <v>10</v>
      </c>
    </row>
    <row r="7" spans="1:12" ht="44.25" customHeight="1" x14ac:dyDescent="0.25">
      <c r="A7" s="222"/>
      <c r="B7" s="225"/>
      <c r="C7" s="217"/>
      <c r="D7" s="200"/>
      <c r="E7" s="200"/>
      <c r="F7" s="200"/>
      <c r="G7" s="200"/>
      <c r="H7" s="202"/>
      <c r="I7" s="200"/>
      <c r="J7" s="201"/>
      <c r="K7" s="200"/>
      <c r="L7" s="200"/>
    </row>
    <row r="8" spans="1:12" x14ac:dyDescent="0.25">
      <c r="A8" s="80">
        <v>1</v>
      </c>
      <c r="B8" s="2">
        <v>2</v>
      </c>
      <c r="C8" s="80">
        <v>3</v>
      </c>
      <c r="D8" s="2">
        <v>4</v>
      </c>
      <c r="E8" s="80">
        <v>5</v>
      </c>
      <c r="F8" s="2">
        <v>6</v>
      </c>
      <c r="G8" s="80">
        <v>7</v>
      </c>
      <c r="H8" s="2">
        <v>8</v>
      </c>
      <c r="I8" s="80">
        <v>9</v>
      </c>
      <c r="J8" s="2">
        <v>10</v>
      </c>
      <c r="K8" s="80">
        <v>11</v>
      </c>
      <c r="L8" s="130">
        <v>12</v>
      </c>
    </row>
    <row r="9" spans="1:12" x14ac:dyDescent="0.25">
      <c r="A9" s="81">
        <v>1</v>
      </c>
      <c r="B9" s="82" t="s">
        <v>12</v>
      </c>
      <c r="C9" s="35">
        <f t="shared" ref="C9" si="0">SUM(C10,C11,C19)</f>
        <v>250</v>
      </c>
      <c r="D9" s="36">
        <f t="shared" ref="D9:I9" si="1">SUM(D10,D11,D19)</f>
        <v>0</v>
      </c>
      <c r="E9" s="36">
        <f t="shared" si="1"/>
        <v>0</v>
      </c>
      <c r="F9" s="36">
        <f t="shared" si="1"/>
        <v>0</v>
      </c>
      <c r="G9" s="36">
        <f t="shared" si="1"/>
        <v>0</v>
      </c>
      <c r="H9" s="36">
        <f t="shared" si="1"/>
        <v>0</v>
      </c>
      <c r="I9" s="36">
        <f t="shared" si="1"/>
        <v>0</v>
      </c>
      <c r="J9" s="33" t="e">
        <f>G9/D9</f>
        <v>#DIV/0!</v>
      </c>
      <c r="K9" s="33" t="e">
        <f>H9/E9</f>
        <v>#DIV/0!</v>
      </c>
      <c r="L9" s="33" t="e">
        <f>I9/F9</f>
        <v>#DIV/0!</v>
      </c>
    </row>
    <row r="10" spans="1:12" ht="51" x14ac:dyDescent="0.25">
      <c r="A10" s="99" t="s">
        <v>13</v>
      </c>
      <c r="B10" s="84" t="s">
        <v>14</v>
      </c>
      <c r="C10" s="7">
        <v>1</v>
      </c>
      <c r="D10" s="5">
        <f>E10+F10</f>
        <v>0</v>
      </c>
      <c r="E10" s="8"/>
      <c r="F10" s="8"/>
      <c r="G10" s="5">
        <f>H10+I10</f>
        <v>0</v>
      </c>
      <c r="H10" s="8"/>
      <c r="I10" s="8"/>
      <c r="J10" s="5" t="e">
        <f>G10/D10</f>
        <v>#DIV/0!</v>
      </c>
      <c r="K10" s="5" t="e">
        <f>H10/E10</f>
        <v>#DIV/0!</v>
      </c>
      <c r="L10" s="5">
        <v>0</v>
      </c>
    </row>
    <row r="11" spans="1:12" x14ac:dyDescent="0.25">
      <c r="A11" s="83" t="s">
        <v>15</v>
      </c>
      <c r="B11" s="85" t="s">
        <v>16</v>
      </c>
      <c r="C11" s="64">
        <f>SUM(C12:C15,C17:C18)</f>
        <v>75</v>
      </c>
      <c r="D11" s="65">
        <f t="shared" ref="D11:I11" si="2">SUM(D12:D15,D17:D18)</f>
        <v>0</v>
      </c>
      <c r="E11" s="65">
        <f t="shared" si="2"/>
        <v>0</v>
      </c>
      <c r="F11" s="65">
        <f t="shared" si="2"/>
        <v>0</v>
      </c>
      <c r="G11" s="65">
        <f t="shared" si="2"/>
        <v>0</v>
      </c>
      <c r="H11" s="65">
        <f t="shared" si="2"/>
        <v>0</v>
      </c>
      <c r="I11" s="65">
        <f t="shared" si="2"/>
        <v>0</v>
      </c>
      <c r="J11" s="79" t="e">
        <f t="shared" ref="J11:L25" si="3">G11/D11</f>
        <v>#DIV/0!</v>
      </c>
      <c r="K11" s="79" t="e">
        <f t="shared" si="3"/>
        <v>#DIV/0!</v>
      </c>
      <c r="L11" s="79" t="e">
        <f t="shared" si="3"/>
        <v>#DIV/0!</v>
      </c>
    </row>
    <row r="12" spans="1:12" x14ac:dyDescent="0.25">
      <c r="A12" s="94" t="s">
        <v>17</v>
      </c>
      <c r="B12" s="95" t="s">
        <v>18</v>
      </c>
      <c r="C12" s="40">
        <v>3</v>
      </c>
      <c r="D12" s="42">
        <f t="shared" ref="D12:D28" si="4">E12+F12</f>
        <v>0</v>
      </c>
      <c r="E12" s="41"/>
      <c r="F12" s="41"/>
      <c r="G12" s="42">
        <f t="shared" ref="G12:G28" si="5">H12+I12</f>
        <v>0</v>
      </c>
      <c r="H12" s="41"/>
      <c r="I12" s="41"/>
      <c r="J12" s="34" t="e">
        <f t="shared" si="3"/>
        <v>#DIV/0!</v>
      </c>
      <c r="K12" s="5" t="e">
        <f t="shared" si="3"/>
        <v>#DIV/0!</v>
      </c>
      <c r="L12" s="5" t="e">
        <f t="shared" si="3"/>
        <v>#DIV/0!</v>
      </c>
    </row>
    <row r="13" spans="1:12" ht="51" x14ac:dyDescent="0.25">
      <c r="A13" s="100" t="s">
        <v>19</v>
      </c>
      <c r="B13" s="93" t="s">
        <v>20</v>
      </c>
      <c r="C13" s="48">
        <v>22</v>
      </c>
      <c r="D13" s="50">
        <f t="shared" si="4"/>
        <v>0</v>
      </c>
      <c r="E13" s="49"/>
      <c r="F13" s="49"/>
      <c r="G13" s="50">
        <f t="shared" si="5"/>
        <v>0</v>
      </c>
      <c r="H13" s="49"/>
      <c r="I13" s="49"/>
      <c r="J13" s="51" t="e">
        <f t="shared" si="3"/>
        <v>#DIV/0!</v>
      </c>
      <c r="K13" s="5" t="e">
        <f t="shared" si="3"/>
        <v>#DIV/0!</v>
      </c>
      <c r="L13" s="5" t="e">
        <f t="shared" si="3"/>
        <v>#DIV/0!</v>
      </c>
    </row>
    <row r="14" spans="1:12" x14ac:dyDescent="0.25">
      <c r="A14" s="86" t="s">
        <v>21</v>
      </c>
      <c r="B14" s="84" t="s">
        <v>22</v>
      </c>
      <c r="C14" s="7">
        <v>0</v>
      </c>
      <c r="D14" s="5">
        <f t="shared" si="4"/>
        <v>0</v>
      </c>
      <c r="E14" s="8"/>
      <c r="F14" s="8"/>
      <c r="G14" s="5">
        <f t="shared" si="5"/>
        <v>0</v>
      </c>
      <c r="H14" s="8"/>
      <c r="I14" s="8"/>
      <c r="J14" s="5" t="e">
        <f t="shared" si="3"/>
        <v>#DIV/0!</v>
      </c>
      <c r="K14" s="5" t="e">
        <f t="shared" si="3"/>
        <v>#DIV/0!</v>
      </c>
      <c r="L14" s="5" t="e">
        <f t="shared" si="3"/>
        <v>#DIV/0!</v>
      </c>
    </row>
    <row r="15" spans="1:12" ht="25.5" x14ac:dyDescent="0.25">
      <c r="A15" s="99" t="s">
        <v>23</v>
      </c>
      <c r="B15" s="84" t="s">
        <v>24</v>
      </c>
      <c r="C15" s="7">
        <v>16</v>
      </c>
      <c r="D15" s="5">
        <f t="shared" si="4"/>
        <v>0</v>
      </c>
      <c r="E15" s="8"/>
      <c r="F15" s="8"/>
      <c r="G15" s="5">
        <f t="shared" si="5"/>
        <v>0</v>
      </c>
      <c r="H15" s="8"/>
      <c r="I15" s="8"/>
      <c r="J15" s="5" t="e">
        <f t="shared" si="3"/>
        <v>#DIV/0!</v>
      </c>
      <c r="K15" s="5" t="e">
        <f t="shared" si="3"/>
        <v>#DIV/0!</v>
      </c>
      <c r="L15" s="5" t="e">
        <f t="shared" si="3"/>
        <v>#DIV/0!</v>
      </c>
    </row>
    <row r="16" spans="1:12" ht="76.5" x14ac:dyDescent="0.25">
      <c r="A16" s="98" t="s">
        <v>25</v>
      </c>
      <c r="B16" s="97" t="s">
        <v>26</v>
      </c>
      <c r="C16" s="44">
        <v>16</v>
      </c>
      <c r="D16" s="22">
        <f>D15</f>
        <v>0</v>
      </c>
      <c r="E16" s="45">
        <f>E15</f>
        <v>0</v>
      </c>
      <c r="F16" s="45"/>
      <c r="G16" s="22">
        <f t="shared" si="5"/>
        <v>0</v>
      </c>
      <c r="H16" s="45">
        <f>H15</f>
        <v>0</v>
      </c>
      <c r="I16" s="45"/>
      <c r="J16" s="46" t="e">
        <f t="shared" si="3"/>
        <v>#DIV/0!</v>
      </c>
      <c r="K16" s="5" t="e">
        <f t="shared" si="3"/>
        <v>#DIV/0!</v>
      </c>
      <c r="L16" s="5" t="e">
        <f t="shared" si="3"/>
        <v>#DIV/0!</v>
      </c>
    </row>
    <row r="17" spans="1:12" ht="25.5" x14ac:dyDescent="0.25">
      <c r="A17" s="86" t="s">
        <v>27</v>
      </c>
      <c r="B17" s="84" t="s">
        <v>28</v>
      </c>
      <c r="C17" s="7">
        <v>2</v>
      </c>
      <c r="D17" s="5">
        <f t="shared" si="4"/>
        <v>0</v>
      </c>
      <c r="E17" s="8"/>
      <c r="F17" s="8"/>
      <c r="G17" s="5">
        <f t="shared" si="5"/>
        <v>0</v>
      </c>
      <c r="H17" s="8"/>
      <c r="I17" s="8"/>
      <c r="J17" s="5" t="e">
        <f t="shared" si="3"/>
        <v>#DIV/0!</v>
      </c>
      <c r="K17" s="5" t="e">
        <f t="shared" si="3"/>
        <v>#DIV/0!</v>
      </c>
      <c r="L17" s="5" t="e">
        <f t="shared" si="3"/>
        <v>#DIV/0!</v>
      </c>
    </row>
    <row r="18" spans="1:12" x14ac:dyDescent="0.25">
      <c r="A18" s="86" t="s">
        <v>29</v>
      </c>
      <c r="B18" s="1" t="s">
        <v>30</v>
      </c>
      <c r="C18" s="7">
        <v>32</v>
      </c>
      <c r="D18" s="5">
        <f>E18+F18</f>
        <v>0</v>
      </c>
      <c r="E18" s="8"/>
      <c r="F18" s="8"/>
      <c r="G18" s="5">
        <f>H18+I18</f>
        <v>0</v>
      </c>
      <c r="H18" s="8"/>
      <c r="I18" s="8"/>
      <c r="J18" s="5" t="e">
        <f>G18/D18</f>
        <v>#DIV/0!</v>
      </c>
      <c r="K18" s="5" t="e">
        <f>H18/E18</f>
        <v>#DIV/0!</v>
      </c>
      <c r="L18" s="5">
        <v>0</v>
      </c>
    </row>
    <row r="19" spans="1:12" ht="27" x14ac:dyDescent="0.25">
      <c r="A19" s="83" t="s">
        <v>31</v>
      </c>
      <c r="B19" s="87" t="s">
        <v>32</v>
      </c>
      <c r="C19" s="64">
        <f>C20</f>
        <v>174</v>
      </c>
      <c r="D19" s="65">
        <f t="shared" ref="D19:I19" si="6">D20</f>
        <v>0</v>
      </c>
      <c r="E19" s="65">
        <f t="shared" si="6"/>
        <v>0</v>
      </c>
      <c r="F19" s="65">
        <f t="shared" si="6"/>
        <v>0</v>
      </c>
      <c r="G19" s="65">
        <f t="shared" si="6"/>
        <v>0</v>
      </c>
      <c r="H19" s="65">
        <f t="shared" si="6"/>
        <v>0</v>
      </c>
      <c r="I19" s="65">
        <f t="shared" si="6"/>
        <v>0</v>
      </c>
      <c r="J19" s="79" t="e">
        <f t="shared" si="3"/>
        <v>#DIV/0!</v>
      </c>
      <c r="K19" s="79" t="e">
        <f t="shared" si="3"/>
        <v>#DIV/0!</v>
      </c>
      <c r="L19" s="79" t="e">
        <f t="shared" si="3"/>
        <v>#DIV/0!</v>
      </c>
    </row>
    <row r="20" spans="1:12" ht="63.75" x14ac:dyDescent="0.25">
      <c r="A20" s="101" t="s">
        <v>33</v>
      </c>
      <c r="B20" s="102" t="s">
        <v>34</v>
      </c>
      <c r="C20" s="58">
        <v>174</v>
      </c>
      <c r="D20" s="60">
        <f t="shared" si="4"/>
        <v>0</v>
      </c>
      <c r="E20" s="59"/>
      <c r="F20" s="59"/>
      <c r="G20" s="60">
        <f t="shared" si="5"/>
        <v>0</v>
      </c>
      <c r="H20" s="59"/>
      <c r="I20" s="59"/>
      <c r="J20" s="61" t="e">
        <f t="shared" si="3"/>
        <v>#DIV/0!</v>
      </c>
      <c r="K20" s="5" t="e">
        <f t="shared" si="3"/>
        <v>#DIV/0!</v>
      </c>
      <c r="L20" s="5" t="e">
        <f t="shared" si="3"/>
        <v>#DIV/0!</v>
      </c>
    </row>
    <row r="21" spans="1:12" ht="38.25" x14ac:dyDescent="0.25">
      <c r="A21" s="88" t="s">
        <v>35</v>
      </c>
      <c r="B21" s="89" t="s">
        <v>36</v>
      </c>
      <c r="C21" s="37">
        <f>SUM(C22:C25)</f>
        <v>19</v>
      </c>
      <c r="D21" s="38">
        <f t="shared" ref="D21:I21" si="7">SUM(D22:D25)</f>
        <v>0</v>
      </c>
      <c r="E21" s="38">
        <f t="shared" si="7"/>
        <v>0</v>
      </c>
      <c r="F21" s="38">
        <f t="shared" si="7"/>
        <v>0</v>
      </c>
      <c r="G21" s="38">
        <f t="shared" si="7"/>
        <v>0</v>
      </c>
      <c r="H21" s="38">
        <f t="shared" si="7"/>
        <v>0</v>
      </c>
      <c r="I21" s="38">
        <f t="shared" si="7"/>
        <v>0</v>
      </c>
      <c r="J21" s="33" t="e">
        <f t="shared" si="3"/>
        <v>#DIV/0!</v>
      </c>
      <c r="K21" s="33" t="e">
        <f t="shared" si="3"/>
        <v>#DIV/0!</v>
      </c>
      <c r="L21" s="33" t="e">
        <f t="shared" si="3"/>
        <v>#DIV/0!</v>
      </c>
    </row>
    <row r="22" spans="1:12" ht="25.5" x14ac:dyDescent="0.25">
      <c r="A22" s="86" t="s">
        <v>37</v>
      </c>
      <c r="B22" s="6" t="s">
        <v>38</v>
      </c>
      <c r="C22" s="7">
        <v>1</v>
      </c>
      <c r="D22" s="5">
        <f t="shared" si="4"/>
        <v>0</v>
      </c>
      <c r="E22" s="8"/>
      <c r="F22" s="8"/>
      <c r="G22" s="5">
        <f t="shared" si="5"/>
        <v>0</v>
      </c>
      <c r="H22" s="8"/>
      <c r="I22" s="8"/>
      <c r="J22" s="5" t="e">
        <f t="shared" si="3"/>
        <v>#DIV/0!</v>
      </c>
      <c r="K22" s="5" t="e">
        <f t="shared" si="3"/>
        <v>#DIV/0!</v>
      </c>
      <c r="L22" s="5" t="e">
        <f t="shared" si="3"/>
        <v>#DIV/0!</v>
      </c>
    </row>
    <row r="23" spans="1:12" ht="38.25" x14ac:dyDescent="0.25">
      <c r="A23" s="86" t="s">
        <v>39</v>
      </c>
      <c r="B23" s="6" t="s">
        <v>40</v>
      </c>
      <c r="C23" s="7">
        <v>3</v>
      </c>
      <c r="D23" s="5">
        <f t="shared" si="4"/>
        <v>0</v>
      </c>
      <c r="E23" s="8"/>
      <c r="F23" s="8"/>
      <c r="G23" s="5">
        <f t="shared" si="5"/>
        <v>0</v>
      </c>
      <c r="H23" s="8"/>
      <c r="I23" s="8"/>
      <c r="J23" s="5" t="e">
        <f t="shared" si="3"/>
        <v>#DIV/0!</v>
      </c>
      <c r="K23" s="5" t="e">
        <f t="shared" si="3"/>
        <v>#DIV/0!</v>
      </c>
      <c r="L23" s="5" t="e">
        <f t="shared" si="3"/>
        <v>#DIV/0!</v>
      </c>
    </row>
    <row r="24" spans="1:12" ht="51" x14ac:dyDescent="0.25">
      <c r="A24" s="86" t="s">
        <v>41</v>
      </c>
      <c r="B24" s="6" t="s">
        <v>42</v>
      </c>
      <c r="C24" s="7">
        <v>0</v>
      </c>
      <c r="D24" s="5">
        <f t="shared" si="4"/>
        <v>0</v>
      </c>
      <c r="E24" s="8"/>
      <c r="F24" s="8"/>
      <c r="G24" s="5">
        <f t="shared" si="5"/>
        <v>0</v>
      </c>
      <c r="H24" s="8"/>
      <c r="I24" s="8"/>
      <c r="J24" s="5" t="e">
        <f t="shared" si="3"/>
        <v>#DIV/0!</v>
      </c>
      <c r="K24" s="5" t="e">
        <f t="shared" si="3"/>
        <v>#DIV/0!</v>
      </c>
      <c r="L24" s="5" t="e">
        <f t="shared" si="3"/>
        <v>#DIV/0!</v>
      </c>
    </row>
    <row r="25" spans="1:12" ht="26.25" x14ac:dyDescent="0.25">
      <c r="A25" s="86" t="s">
        <v>43</v>
      </c>
      <c r="B25" s="15" t="s">
        <v>44</v>
      </c>
      <c r="C25" s="7">
        <v>15</v>
      </c>
      <c r="D25" s="5">
        <f t="shared" si="4"/>
        <v>0</v>
      </c>
      <c r="E25" s="8"/>
      <c r="F25" s="8"/>
      <c r="G25" s="5">
        <f t="shared" si="5"/>
        <v>0</v>
      </c>
      <c r="H25" s="8"/>
      <c r="I25" s="8"/>
      <c r="J25" s="5" t="e">
        <f t="shared" si="3"/>
        <v>#DIV/0!</v>
      </c>
      <c r="K25" s="5" t="e">
        <f t="shared" si="3"/>
        <v>#DIV/0!</v>
      </c>
      <c r="L25" s="5" t="e">
        <f t="shared" si="3"/>
        <v>#DIV/0!</v>
      </c>
    </row>
    <row r="26" spans="1:12" ht="26.25" x14ac:dyDescent="0.25">
      <c r="A26" s="88" t="s">
        <v>45</v>
      </c>
      <c r="B26" s="90" t="s">
        <v>46</v>
      </c>
      <c r="C26" s="37">
        <f>SUM(C27:C28)</f>
        <v>54</v>
      </c>
      <c r="D26" s="38">
        <f t="shared" ref="D26:I26" si="8">SUM(D27:D28)</f>
        <v>0</v>
      </c>
      <c r="E26" s="38">
        <f t="shared" si="8"/>
        <v>0</v>
      </c>
      <c r="F26" s="38">
        <f t="shared" si="8"/>
        <v>0</v>
      </c>
      <c r="G26" s="38">
        <f t="shared" si="8"/>
        <v>0</v>
      </c>
      <c r="H26" s="38">
        <f t="shared" si="8"/>
        <v>0</v>
      </c>
      <c r="I26" s="38">
        <f t="shared" si="8"/>
        <v>0</v>
      </c>
      <c r="J26" s="33" t="e">
        <f t="shared" ref="J26:L28" si="9">G26/D26</f>
        <v>#DIV/0!</v>
      </c>
      <c r="K26" s="33" t="e">
        <f t="shared" si="9"/>
        <v>#DIV/0!</v>
      </c>
      <c r="L26" s="33" t="e">
        <f t="shared" si="9"/>
        <v>#DIV/0!</v>
      </c>
    </row>
    <row r="27" spans="1:12" ht="25.5" x14ac:dyDescent="0.25">
      <c r="A27" s="86" t="s">
        <v>47</v>
      </c>
      <c r="B27" s="6" t="s">
        <v>48</v>
      </c>
      <c r="C27" s="7">
        <v>3</v>
      </c>
      <c r="D27" s="5">
        <f t="shared" si="4"/>
        <v>0</v>
      </c>
      <c r="E27" s="8"/>
      <c r="F27" s="8"/>
      <c r="G27" s="5">
        <f t="shared" si="5"/>
        <v>0</v>
      </c>
      <c r="H27" s="8"/>
      <c r="I27" s="8"/>
      <c r="J27" s="5" t="e">
        <f t="shared" si="9"/>
        <v>#DIV/0!</v>
      </c>
      <c r="K27" s="5" t="e">
        <f t="shared" si="9"/>
        <v>#DIV/0!</v>
      </c>
      <c r="L27" s="5" t="e">
        <f t="shared" si="9"/>
        <v>#DIV/0!</v>
      </c>
    </row>
    <row r="28" spans="1:12" ht="51.75" thickBot="1" x14ac:dyDescent="0.3">
      <c r="A28" s="86" t="s">
        <v>49</v>
      </c>
      <c r="B28" s="17" t="s">
        <v>50</v>
      </c>
      <c r="C28" s="18">
        <v>51</v>
      </c>
      <c r="D28" s="20">
        <f t="shared" si="4"/>
        <v>0</v>
      </c>
      <c r="E28" s="19"/>
      <c r="F28" s="19"/>
      <c r="G28" s="20">
        <f t="shared" si="5"/>
        <v>0</v>
      </c>
      <c r="H28" s="19"/>
      <c r="I28" s="19"/>
      <c r="J28" s="20" t="e">
        <f t="shared" si="9"/>
        <v>#DIV/0!</v>
      </c>
      <c r="K28" s="20" t="e">
        <f t="shared" si="9"/>
        <v>#DIV/0!</v>
      </c>
      <c r="L28" s="20" t="e">
        <f t="shared" si="9"/>
        <v>#DIV/0!</v>
      </c>
    </row>
    <row r="29" spans="1:12" ht="15.75" thickBot="1" x14ac:dyDescent="0.3">
      <c r="A29" s="115" t="s">
        <v>51</v>
      </c>
      <c r="B29" s="116" t="s">
        <v>52</v>
      </c>
      <c r="C29" s="103">
        <f t="shared" ref="C29:I29" si="10">SUM(C9,C21,C26)</f>
        <v>323</v>
      </c>
      <c r="D29" s="104">
        <f t="shared" si="10"/>
        <v>0</v>
      </c>
      <c r="E29" s="104">
        <f t="shared" si="10"/>
        <v>0</v>
      </c>
      <c r="F29" s="104">
        <f t="shared" si="10"/>
        <v>0</v>
      </c>
      <c r="G29" s="104">
        <f t="shared" si="10"/>
        <v>0</v>
      </c>
      <c r="H29" s="104">
        <f t="shared" si="10"/>
        <v>0</v>
      </c>
      <c r="I29" s="104">
        <f t="shared" si="10"/>
        <v>0</v>
      </c>
      <c r="J29" s="106" t="e">
        <f>G29/D29</f>
        <v>#DIV/0!</v>
      </c>
      <c r="K29" s="105" t="e">
        <f>H29/E29</f>
        <v>#DIV/0!</v>
      </c>
      <c r="L29" s="105" t="e">
        <f>I29/F29</f>
        <v>#DIV/0!</v>
      </c>
    </row>
    <row r="31" spans="1:12" x14ac:dyDescent="0.25">
      <c r="B31" s="21" t="s">
        <v>53</v>
      </c>
      <c r="C31" s="131"/>
      <c r="G31" s="219"/>
      <c r="H31" s="219"/>
      <c r="I31" s="219"/>
      <c r="J31" s="219"/>
      <c r="K31" s="219"/>
    </row>
    <row r="32" spans="1:12" x14ac:dyDescent="0.25">
      <c r="B32" s="21"/>
      <c r="C32" s="21"/>
      <c r="G32" s="219"/>
      <c r="H32" s="219"/>
      <c r="I32" s="219"/>
      <c r="J32" s="219"/>
      <c r="K32" s="219"/>
    </row>
    <row r="33" spans="2:11" x14ac:dyDescent="0.25">
      <c r="B33" s="21" t="s">
        <v>54</v>
      </c>
      <c r="C33" s="131"/>
      <c r="G33" s="219"/>
      <c r="H33" s="219"/>
      <c r="I33" s="219"/>
      <c r="J33" s="219"/>
      <c r="K33" s="219"/>
    </row>
    <row r="34" spans="2:11" x14ac:dyDescent="0.25">
      <c r="B34" s="21"/>
      <c r="C34" s="21"/>
      <c r="G34" s="219"/>
      <c r="H34" s="219"/>
      <c r="I34" s="219"/>
      <c r="J34" s="219"/>
      <c r="K34" s="219"/>
    </row>
    <row r="35" spans="2:11" x14ac:dyDescent="0.25">
      <c r="B35" s="21" t="s">
        <v>55</v>
      </c>
      <c r="C35" s="131"/>
      <c r="G35" s="219"/>
      <c r="H35" s="219"/>
      <c r="I35" s="219"/>
      <c r="J35" s="219"/>
      <c r="K35" s="219"/>
    </row>
    <row r="36" spans="2:11" x14ac:dyDescent="0.25">
      <c r="B36" s="21" t="s">
        <v>56</v>
      </c>
      <c r="C36" s="131"/>
      <c r="G36" s="219"/>
      <c r="H36" s="219"/>
      <c r="I36" s="219"/>
      <c r="J36" s="219"/>
      <c r="K36" s="219"/>
    </row>
    <row r="37" spans="2:11" x14ac:dyDescent="0.25">
      <c r="B37" s="91"/>
      <c r="C37" s="91"/>
      <c r="G37" s="219"/>
      <c r="H37" s="219"/>
      <c r="I37" s="219"/>
      <c r="J37" s="219"/>
      <c r="K37" s="219"/>
    </row>
    <row r="38" spans="2:11" x14ac:dyDescent="0.25">
      <c r="B38" s="91"/>
      <c r="C38" s="91"/>
      <c r="G38" s="219"/>
      <c r="H38" s="219"/>
      <c r="I38" s="219"/>
      <c r="J38" s="219"/>
      <c r="K38" s="219"/>
    </row>
    <row r="39" spans="2:11" x14ac:dyDescent="0.25">
      <c r="G39" s="219"/>
      <c r="H39" s="219"/>
      <c r="I39" s="219"/>
      <c r="J39" s="219"/>
      <c r="K39" s="219"/>
    </row>
    <row r="40" spans="2:11" x14ac:dyDescent="0.25">
      <c r="G40" s="219"/>
      <c r="H40" s="219"/>
      <c r="I40" s="219"/>
      <c r="J40" s="219"/>
      <c r="K40" s="219"/>
    </row>
    <row r="41" spans="2:11" x14ac:dyDescent="0.25">
      <c r="G41" s="219"/>
      <c r="H41" s="219"/>
      <c r="I41" s="219"/>
      <c r="J41" s="219"/>
      <c r="K41" s="219"/>
    </row>
    <row r="42" spans="2:11" x14ac:dyDescent="0.25">
      <c r="G42" s="219"/>
      <c r="H42" s="219"/>
      <c r="I42" s="219"/>
      <c r="J42" s="219"/>
      <c r="K42" s="219"/>
    </row>
    <row r="43" spans="2:11" x14ac:dyDescent="0.25">
      <c r="G43" s="219"/>
      <c r="H43" s="219"/>
      <c r="I43" s="219"/>
      <c r="J43" s="219"/>
      <c r="K43" s="219"/>
    </row>
    <row r="44" spans="2:11" x14ac:dyDescent="0.25">
      <c r="G44" s="219"/>
      <c r="H44" s="219"/>
      <c r="I44" s="219"/>
      <c r="J44" s="219"/>
      <c r="K44" s="219"/>
    </row>
    <row r="45" spans="2:11" x14ac:dyDescent="0.25">
      <c r="G45" s="219"/>
      <c r="H45" s="219"/>
      <c r="I45" s="219"/>
      <c r="J45" s="219"/>
      <c r="K45" s="219"/>
    </row>
    <row r="46" spans="2:11" x14ac:dyDescent="0.25">
      <c r="G46" s="219"/>
      <c r="H46" s="219"/>
      <c r="I46" s="219"/>
      <c r="J46" s="219"/>
      <c r="K46" s="219"/>
    </row>
    <row r="47" spans="2:11" x14ac:dyDescent="0.25">
      <c r="G47" s="219"/>
      <c r="H47" s="219"/>
      <c r="I47" s="219"/>
      <c r="J47" s="219"/>
      <c r="K47" s="219"/>
    </row>
    <row r="48" spans="2:11" x14ac:dyDescent="0.25">
      <c r="G48" s="219"/>
      <c r="H48" s="219"/>
      <c r="I48" s="219"/>
      <c r="J48" s="219"/>
      <c r="K48" s="219"/>
    </row>
    <row r="49" spans="7:11" x14ac:dyDescent="0.25">
      <c r="G49" s="219"/>
      <c r="H49" s="219"/>
      <c r="I49" s="219"/>
      <c r="J49" s="219"/>
      <c r="K49" s="219"/>
    </row>
    <row r="50" spans="7:11" x14ac:dyDescent="0.25">
      <c r="G50" s="219"/>
      <c r="H50" s="219"/>
      <c r="I50" s="219"/>
      <c r="J50" s="219"/>
      <c r="K50" s="219"/>
    </row>
    <row r="51" spans="7:11" x14ac:dyDescent="0.25">
      <c r="G51" s="219"/>
      <c r="H51" s="219"/>
      <c r="I51" s="219"/>
      <c r="J51" s="219"/>
      <c r="K51" s="219"/>
    </row>
    <row r="52" spans="7:11" x14ac:dyDescent="0.25">
      <c r="G52" s="219"/>
      <c r="H52" s="219"/>
      <c r="I52" s="219"/>
      <c r="J52" s="219"/>
      <c r="K52" s="219"/>
    </row>
    <row r="53" spans="7:11" x14ac:dyDescent="0.25">
      <c r="G53" s="219"/>
      <c r="H53" s="219"/>
      <c r="I53" s="219"/>
      <c r="J53" s="219"/>
      <c r="K53" s="219"/>
    </row>
    <row r="54" spans="7:11" x14ac:dyDescent="0.25">
      <c r="G54" s="219"/>
      <c r="H54" s="219"/>
      <c r="I54" s="219"/>
      <c r="J54" s="219"/>
      <c r="K54" s="219"/>
    </row>
    <row r="55" spans="7:11" x14ac:dyDescent="0.25">
      <c r="G55" s="219"/>
      <c r="H55" s="219"/>
      <c r="I55" s="219"/>
      <c r="J55" s="219"/>
      <c r="K55" s="219"/>
    </row>
    <row r="56" spans="7:11" x14ac:dyDescent="0.25">
      <c r="G56" s="219"/>
      <c r="H56" s="219"/>
      <c r="I56" s="219"/>
      <c r="J56" s="219"/>
      <c r="K56" s="219"/>
    </row>
    <row r="57" spans="7:11" x14ac:dyDescent="0.25">
      <c r="G57" s="219"/>
      <c r="H57" s="219"/>
      <c r="I57" s="219"/>
      <c r="J57" s="219"/>
      <c r="K57" s="219"/>
    </row>
    <row r="58" spans="7:11" x14ac:dyDescent="0.25">
      <c r="G58" s="219"/>
      <c r="H58" s="219"/>
      <c r="I58" s="219"/>
      <c r="J58" s="219"/>
      <c r="K58" s="219"/>
    </row>
    <row r="59" spans="7:11" x14ac:dyDescent="0.25">
      <c r="G59" s="219"/>
      <c r="H59" s="219"/>
      <c r="I59" s="219"/>
      <c r="J59" s="219"/>
      <c r="K59" s="219"/>
    </row>
    <row r="60" spans="7:11" x14ac:dyDescent="0.25">
      <c r="G60" s="219"/>
      <c r="H60" s="219"/>
      <c r="I60" s="219"/>
      <c r="J60" s="219"/>
      <c r="K60" s="219"/>
    </row>
    <row r="61" spans="7:11" x14ac:dyDescent="0.25">
      <c r="G61" s="219"/>
      <c r="H61" s="219"/>
      <c r="I61" s="219"/>
      <c r="J61" s="219"/>
      <c r="K61" s="219"/>
    </row>
    <row r="62" spans="7:11" x14ac:dyDescent="0.25">
      <c r="G62" s="219"/>
      <c r="H62" s="219"/>
      <c r="I62" s="219"/>
      <c r="J62" s="219"/>
      <c r="K62" s="219"/>
    </row>
    <row r="63" spans="7:11" x14ac:dyDescent="0.25">
      <c r="G63" s="219"/>
      <c r="H63" s="219"/>
      <c r="I63" s="219"/>
      <c r="J63" s="219"/>
      <c r="K63" s="219"/>
    </row>
    <row r="64" spans="7:11" x14ac:dyDescent="0.25">
      <c r="G64" s="219"/>
      <c r="H64" s="219"/>
      <c r="I64" s="219"/>
      <c r="J64" s="219"/>
      <c r="K64" s="219"/>
    </row>
    <row r="65" spans="7:11" x14ac:dyDescent="0.25">
      <c r="G65" s="219"/>
      <c r="H65" s="219"/>
      <c r="I65" s="219"/>
      <c r="J65" s="219"/>
      <c r="K65" s="219"/>
    </row>
    <row r="66" spans="7:11" x14ac:dyDescent="0.25">
      <c r="G66" s="219"/>
      <c r="H66" s="219"/>
      <c r="I66" s="219"/>
      <c r="J66" s="219"/>
      <c r="K66" s="219"/>
    </row>
    <row r="67" spans="7:11" x14ac:dyDescent="0.25">
      <c r="G67" s="219"/>
      <c r="H67" s="219"/>
      <c r="I67" s="219"/>
      <c r="J67" s="219"/>
      <c r="K67" s="219"/>
    </row>
    <row r="68" spans="7:11" x14ac:dyDescent="0.25">
      <c r="G68" s="219"/>
      <c r="H68" s="219"/>
      <c r="I68" s="219"/>
      <c r="J68" s="219"/>
      <c r="K68" s="219"/>
    </row>
    <row r="69" spans="7:11" x14ac:dyDescent="0.25">
      <c r="G69" s="219"/>
      <c r="H69" s="219"/>
      <c r="I69" s="219"/>
      <c r="J69" s="219"/>
      <c r="K69" s="219"/>
    </row>
    <row r="70" spans="7:11" x14ac:dyDescent="0.25">
      <c r="G70" s="219"/>
      <c r="H70" s="219"/>
      <c r="I70" s="219"/>
      <c r="J70" s="219"/>
      <c r="K70" s="219"/>
    </row>
  </sheetData>
  <mergeCells count="19">
    <mergeCell ref="B1:L1"/>
    <mergeCell ref="B2:L2"/>
    <mergeCell ref="I6:I7"/>
    <mergeCell ref="J6:J7"/>
    <mergeCell ref="K6:K7"/>
    <mergeCell ref="F6:F7"/>
    <mergeCell ref="G6:G7"/>
    <mergeCell ref="H6:H7"/>
    <mergeCell ref="C5:C7"/>
    <mergeCell ref="G31:K70"/>
    <mergeCell ref="D6:D7"/>
    <mergeCell ref="E6:E7"/>
    <mergeCell ref="A4:A7"/>
    <mergeCell ref="B4:B7"/>
    <mergeCell ref="C4:L4"/>
    <mergeCell ref="D5:F5"/>
    <mergeCell ref="G5:I5"/>
    <mergeCell ref="J5:L5"/>
    <mergeCell ref="L6:L7"/>
  </mergeCells>
  <phoneticPr fontId="0" type="noConversion"/>
  <pageMargins left="0.70866141732283472" right="0" top="0.74803149606299213" bottom="0.74803149606299213" header="0.31496062992125984" footer="0.31496062992125984"/>
  <pageSetup paperSize="9" scale="65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0"/>
  <sheetViews>
    <sheetView view="pageBreakPreview" zoomScaleNormal="100" zoomScaleSheetLayoutView="100" workbookViewId="0">
      <pane ySplit="8" topLeftCell="A12" activePane="bottomLeft" state="frozen"/>
      <selection pane="bottomLeft" activeCell="C5" sqref="C5:C7"/>
    </sheetView>
  </sheetViews>
  <sheetFormatPr defaultRowHeight="15" x14ac:dyDescent="0.25"/>
  <cols>
    <col min="1" max="1" width="5.42578125" customWidth="1"/>
    <col min="2" max="2" width="22.140625" customWidth="1"/>
    <col min="3" max="6" width="9.28515625" bestFit="1" customWidth="1"/>
    <col min="7" max="7" width="12" customWidth="1"/>
    <col min="8" max="8" width="13" customWidth="1"/>
    <col min="9" max="9" width="9.28515625" bestFit="1" customWidth="1"/>
    <col min="10" max="10" width="11.28515625" customWidth="1"/>
    <col min="11" max="11" width="13" customWidth="1"/>
    <col min="12" max="12" width="9.42578125" bestFit="1" customWidth="1"/>
  </cols>
  <sheetData>
    <row r="1" spans="1:13" x14ac:dyDescent="0.25">
      <c r="B1" s="213" t="s">
        <v>0</v>
      </c>
      <c r="C1" s="213"/>
      <c r="D1" s="213"/>
      <c r="E1" s="213"/>
      <c r="F1" s="213"/>
      <c r="G1" s="213"/>
      <c r="H1" s="213"/>
      <c r="I1" s="213"/>
      <c r="J1" s="213"/>
      <c r="K1" s="213"/>
      <c r="L1" s="213"/>
      <c r="M1" s="32"/>
    </row>
    <row r="2" spans="1:13" x14ac:dyDescent="0.25">
      <c r="B2" s="226" t="s">
        <v>1</v>
      </c>
      <c r="C2" s="226"/>
      <c r="D2" s="226"/>
      <c r="E2" s="226"/>
      <c r="F2" s="226"/>
      <c r="G2" s="226"/>
      <c r="H2" s="226"/>
      <c r="I2" s="226"/>
      <c r="J2" s="226"/>
      <c r="K2" s="226"/>
      <c r="L2" s="226"/>
    </row>
    <row r="3" spans="1:13" ht="15.75" thickBot="1" x14ac:dyDescent="0.3"/>
    <row r="4" spans="1:13" ht="15.75" thickBot="1" x14ac:dyDescent="0.3">
      <c r="A4" s="220" t="s">
        <v>2</v>
      </c>
      <c r="B4" s="227" t="s">
        <v>3</v>
      </c>
      <c r="C4" s="214" t="s">
        <v>78</v>
      </c>
      <c r="D4" s="206"/>
      <c r="E4" s="206"/>
      <c r="F4" s="206"/>
      <c r="G4" s="206"/>
      <c r="H4" s="206"/>
      <c r="I4" s="206"/>
      <c r="J4" s="206"/>
      <c r="K4" s="206"/>
      <c r="L4" s="206"/>
    </row>
    <row r="5" spans="1:13" ht="28.5" customHeight="1" x14ac:dyDescent="0.25">
      <c r="A5" s="221"/>
      <c r="B5" s="228"/>
      <c r="C5" s="215" t="s">
        <v>7</v>
      </c>
      <c r="D5" s="207" t="s">
        <v>4</v>
      </c>
      <c r="E5" s="207"/>
      <c r="F5" s="207"/>
      <c r="G5" s="207" t="s">
        <v>5</v>
      </c>
      <c r="H5" s="207"/>
      <c r="I5" s="207"/>
      <c r="J5" s="208" t="s">
        <v>6</v>
      </c>
      <c r="K5" s="208"/>
      <c r="L5" s="208"/>
    </row>
    <row r="6" spans="1:13" ht="27.75" customHeight="1" x14ac:dyDescent="0.25">
      <c r="A6" s="221"/>
      <c r="B6" s="228"/>
      <c r="C6" s="216"/>
      <c r="D6" s="200" t="s">
        <v>8</v>
      </c>
      <c r="E6" s="200" t="s">
        <v>9</v>
      </c>
      <c r="F6" s="200" t="s">
        <v>10</v>
      </c>
      <c r="G6" s="200" t="s">
        <v>8</v>
      </c>
      <c r="H6" s="202" t="s">
        <v>11</v>
      </c>
      <c r="I6" s="200" t="s">
        <v>10</v>
      </c>
      <c r="J6" s="201" t="s">
        <v>8</v>
      </c>
      <c r="K6" s="200" t="s">
        <v>9</v>
      </c>
      <c r="L6" s="200" t="s">
        <v>10</v>
      </c>
    </row>
    <row r="7" spans="1:13" ht="48.75" customHeight="1" x14ac:dyDescent="0.25">
      <c r="A7" s="222"/>
      <c r="B7" s="229"/>
      <c r="C7" s="217"/>
      <c r="D7" s="200"/>
      <c r="E7" s="200"/>
      <c r="F7" s="200"/>
      <c r="G7" s="200"/>
      <c r="H7" s="202"/>
      <c r="I7" s="200"/>
      <c r="J7" s="201"/>
      <c r="K7" s="200"/>
      <c r="L7" s="200"/>
    </row>
    <row r="8" spans="1:13" ht="15.75" thickBot="1" x14ac:dyDescent="0.3">
      <c r="A8" s="129">
        <v>1</v>
      </c>
      <c r="B8" s="142">
        <v>2</v>
      </c>
      <c r="C8" s="140">
        <v>3</v>
      </c>
      <c r="D8" s="2">
        <v>4</v>
      </c>
      <c r="E8" s="80">
        <v>5</v>
      </c>
      <c r="F8" s="2">
        <v>6</v>
      </c>
      <c r="G8" s="80">
        <v>7</v>
      </c>
      <c r="H8" s="2">
        <v>8</v>
      </c>
      <c r="I8" s="80">
        <v>9</v>
      </c>
      <c r="J8" s="2">
        <v>10</v>
      </c>
      <c r="K8" s="80">
        <v>11</v>
      </c>
      <c r="L8" s="130">
        <v>12</v>
      </c>
    </row>
    <row r="9" spans="1:13" x14ac:dyDescent="0.25">
      <c r="A9" s="120">
        <v>1</v>
      </c>
      <c r="B9" s="141" t="s">
        <v>12</v>
      </c>
      <c r="C9" s="35">
        <f t="shared" ref="C9:I9" si="0">SUM(C10,C11,C19)</f>
        <v>249</v>
      </c>
      <c r="D9" s="36">
        <f t="shared" si="0"/>
        <v>0</v>
      </c>
      <c r="E9" s="36">
        <f t="shared" si="0"/>
        <v>0</v>
      </c>
      <c r="F9" s="36">
        <f t="shared" si="0"/>
        <v>0</v>
      </c>
      <c r="G9" s="36">
        <f t="shared" si="0"/>
        <v>0</v>
      </c>
      <c r="H9" s="36">
        <f t="shared" si="0"/>
        <v>0</v>
      </c>
      <c r="I9" s="36">
        <f t="shared" si="0"/>
        <v>0</v>
      </c>
      <c r="J9" s="33" t="e">
        <f>G9/D9</f>
        <v>#DIV/0!</v>
      </c>
      <c r="K9" s="33" t="e">
        <f>H9/E9</f>
        <v>#DIV/0!</v>
      </c>
      <c r="L9" s="33" t="e">
        <f>I9/F9</f>
        <v>#DIV/0!</v>
      </c>
    </row>
    <row r="10" spans="1:13" ht="51" x14ac:dyDescent="0.25">
      <c r="A10" s="86" t="s">
        <v>13</v>
      </c>
      <c r="B10" s="84" t="s">
        <v>14</v>
      </c>
      <c r="C10" s="7">
        <v>1</v>
      </c>
      <c r="D10" s="5">
        <f>E10+F10</f>
        <v>0</v>
      </c>
      <c r="E10" s="8"/>
      <c r="F10" s="8"/>
      <c r="G10" s="5">
        <f>H10+I10</f>
        <v>0</v>
      </c>
      <c r="H10" s="8"/>
      <c r="I10" s="8"/>
      <c r="J10" s="5" t="e">
        <f>G10/D10</f>
        <v>#DIV/0!</v>
      </c>
      <c r="K10" s="5" t="e">
        <f>H10/E10</f>
        <v>#DIV/0!</v>
      </c>
      <c r="L10" s="5">
        <v>0</v>
      </c>
    </row>
    <row r="11" spans="1:13" x14ac:dyDescent="0.25">
      <c r="A11" s="123" t="s">
        <v>15</v>
      </c>
      <c r="B11" s="122" t="s">
        <v>16</v>
      </c>
      <c r="C11" s="64">
        <f t="shared" ref="C11:I11" si="1">SUM(C12:C15,C17:C18)</f>
        <v>74</v>
      </c>
      <c r="D11" s="65">
        <f t="shared" si="1"/>
        <v>0</v>
      </c>
      <c r="E11" s="65">
        <f>SUM(E12:E15,E17:E18)</f>
        <v>0</v>
      </c>
      <c r="F11" s="65">
        <f t="shared" si="1"/>
        <v>0</v>
      </c>
      <c r="G11" s="65">
        <f t="shared" si="1"/>
        <v>0</v>
      </c>
      <c r="H11" s="65">
        <f t="shared" si="1"/>
        <v>0</v>
      </c>
      <c r="I11" s="65">
        <f t="shared" si="1"/>
        <v>0</v>
      </c>
      <c r="J11" s="79" t="e">
        <f t="shared" ref="J11:L29" si="2">G11/D11</f>
        <v>#DIV/0!</v>
      </c>
      <c r="K11" s="79" t="e">
        <f t="shared" si="2"/>
        <v>#DIV/0!</v>
      </c>
      <c r="L11" s="79" t="e">
        <f t="shared" si="2"/>
        <v>#DIV/0!</v>
      </c>
    </row>
    <row r="12" spans="1:13" ht="22.5" customHeight="1" x14ac:dyDescent="0.25">
      <c r="A12" s="94" t="s">
        <v>17</v>
      </c>
      <c r="B12" s="152" t="s">
        <v>18</v>
      </c>
      <c r="C12" s="40">
        <v>3</v>
      </c>
      <c r="D12" s="34">
        <f t="shared" ref="D12:D17" si="3">E12+F12</f>
        <v>0</v>
      </c>
      <c r="E12" s="41"/>
      <c r="F12" s="41"/>
      <c r="G12" s="34">
        <f t="shared" ref="G12:G17" si="4">H12+I12</f>
        <v>0</v>
      </c>
      <c r="H12" s="41"/>
      <c r="I12" s="41"/>
      <c r="J12" s="34" t="e">
        <f t="shared" si="2"/>
        <v>#DIV/0!</v>
      </c>
      <c r="K12" s="5" t="e">
        <f>H12/E12</f>
        <v>#DIV/0!</v>
      </c>
      <c r="L12" s="5" t="e">
        <f t="shared" si="2"/>
        <v>#DIV/0!</v>
      </c>
    </row>
    <row r="13" spans="1:13" ht="61.5" customHeight="1" x14ac:dyDescent="0.25">
      <c r="A13" s="92" t="s">
        <v>19</v>
      </c>
      <c r="B13" s="150" t="s">
        <v>20</v>
      </c>
      <c r="C13" s="48">
        <v>22</v>
      </c>
      <c r="D13" s="51">
        <f t="shared" si="3"/>
        <v>0</v>
      </c>
      <c r="E13" s="49"/>
      <c r="F13" s="49"/>
      <c r="G13" s="51">
        <f t="shared" si="4"/>
        <v>0</v>
      </c>
      <c r="H13" s="49"/>
      <c r="I13" s="49"/>
      <c r="J13" s="51" t="e">
        <f>G13/D13</f>
        <v>#DIV/0!</v>
      </c>
      <c r="K13" s="5" t="e">
        <f t="shared" si="2"/>
        <v>#DIV/0!</v>
      </c>
      <c r="L13" s="5" t="e">
        <f t="shared" si="2"/>
        <v>#DIV/0!</v>
      </c>
    </row>
    <row r="14" spans="1:13" x14ac:dyDescent="0.25">
      <c r="A14" s="86" t="s">
        <v>21</v>
      </c>
      <c r="B14" s="84" t="s">
        <v>22</v>
      </c>
      <c r="C14" s="7">
        <v>0</v>
      </c>
      <c r="D14" s="5">
        <f t="shared" si="3"/>
        <v>0</v>
      </c>
      <c r="E14" s="8"/>
      <c r="F14" s="8"/>
      <c r="G14" s="5">
        <f t="shared" si="4"/>
        <v>0</v>
      </c>
      <c r="H14" s="8"/>
      <c r="I14" s="8"/>
      <c r="J14" s="5" t="e">
        <f t="shared" si="2"/>
        <v>#DIV/0!</v>
      </c>
      <c r="K14" s="5" t="e">
        <f t="shared" si="2"/>
        <v>#DIV/0!</v>
      </c>
      <c r="L14" s="5" t="e">
        <f t="shared" si="2"/>
        <v>#DIV/0!</v>
      </c>
    </row>
    <row r="15" spans="1:13" ht="25.5" x14ac:dyDescent="0.25">
      <c r="A15" s="86" t="s">
        <v>23</v>
      </c>
      <c r="B15" s="84" t="s">
        <v>24</v>
      </c>
      <c r="C15" s="7">
        <v>16</v>
      </c>
      <c r="D15" s="5">
        <f t="shared" si="3"/>
        <v>0</v>
      </c>
      <c r="E15" s="8"/>
      <c r="F15" s="8"/>
      <c r="G15" s="5">
        <f>H15+I15</f>
        <v>0</v>
      </c>
      <c r="H15" s="8"/>
      <c r="I15" s="8"/>
      <c r="J15" s="5" t="e">
        <f t="shared" si="2"/>
        <v>#DIV/0!</v>
      </c>
      <c r="K15" s="5" t="e">
        <f t="shared" si="2"/>
        <v>#DIV/0!</v>
      </c>
      <c r="L15" s="5" t="e">
        <f t="shared" si="2"/>
        <v>#DIV/0!</v>
      </c>
    </row>
    <row r="16" spans="1:13" ht="83.25" customHeight="1" x14ac:dyDescent="0.25">
      <c r="A16" s="96" t="s">
        <v>25</v>
      </c>
      <c r="B16" s="149" t="s">
        <v>26</v>
      </c>
      <c r="C16" s="44">
        <v>16</v>
      </c>
      <c r="D16" s="46">
        <f t="shared" si="3"/>
        <v>0</v>
      </c>
      <c r="E16" s="45">
        <f>E15</f>
        <v>0</v>
      </c>
      <c r="F16" s="45"/>
      <c r="G16" s="46">
        <f t="shared" si="4"/>
        <v>0</v>
      </c>
      <c r="H16" s="45">
        <f>H15</f>
        <v>0</v>
      </c>
      <c r="I16" s="45"/>
      <c r="J16" s="46" t="e">
        <f t="shared" si="2"/>
        <v>#DIV/0!</v>
      </c>
      <c r="K16" s="5" t="e">
        <f t="shared" si="2"/>
        <v>#DIV/0!</v>
      </c>
      <c r="L16" s="5" t="e">
        <f t="shared" si="2"/>
        <v>#DIV/0!</v>
      </c>
    </row>
    <row r="17" spans="1:12" ht="25.5" x14ac:dyDescent="0.25">
      <c r="A17" s="86" t="s">
        <v>27</v>
      </c>
      <c r="B17" s="84" t="s">
        <v>28</v>
      </c>
      <c r="C17" s="7">
        <v>2</v>
      </c>
      <c r="D17" s="5">
        <f t="shared" si="3"/>
        <v>0</v>
      </c>
      <c r="E17" s="8"/>
      <c r="F17" s="8"/>
      <c r="G17" s="5">
        <f t="shared" si="4"/>
        <v>0</v>
      </c>
      <c r="H17" s="8"/>
      <c r="I17" s="8"/>
      <c r="J17" s="5" t="e">
        <f t="shared" si="2"/>
        <v>#DIV/0!</v>
      </c>
      <c r="K17" s="5" t="e">
        <f t="shared" si="2"/>
        <v>#DIV/0!</v>
      </c>
      <c r="L17" s="5" t="e">
        <f t="shared" si="2"/>
        <v>#DIV/0!</v>
      </c>
    </row>
    <row r="18" spans="1:12" x14ac:dyDescent="0.25">
      <c r="A18" s="86" t="s">
        <v>29</v>
      </c>
      <c r="B18" s="1" t="s">
        <v>30</v>
      </c>
      <c r="C18" s="7">
        <v>31</v>
      </c>
      <c r="D18" s="5">
        <f>E18+F18</f>
        <v>0</v>
      </c>
      <c r="E18" s="8"/>
      <c r="F18" s="8"/>
      <c r="G18" s="5">
        <f>H18+I18</f>
        <v>0</v>
      </c>
      <c r="H18" s="8"/>
      <c r="I18" s="8"/>
      <c r="J18" s="5" t="e">
        <f t="shared" si="2"/>
        <v>#DIV/0!</v>
      </c>
      <c r="K18" s="5" t="e">
        <f t="shared" si="2"/>
        <v>#DIV/0!</v>
      </c>
      <c r="L18" s="5">
        <v>0</v>
      </c>
    </row>
    <row r="19" spans="1:12" ht="27" x14ac:dyDescent="0.25">
      <c r="A19" s="121" t="s">
        <v>31</v>
      </c>
      <c r="B19" s="87" t="s">
        <v>32</v>
      </c>
      <c r="C19" s="64">
        <f>C20</f>
        <v>174</v>
      </c>
      <c r="D19" s="65">
        <f t="shared" ref="D19:I19" si="5">D20</f>
        <v>0</v>
      </c>
      <c r="E19" s="65">
        <f t="shared" si="5"/>
        <v>0</v>
      </c>
      <c r="F19" s="65">
        <f t="shared" si="5"/>
        <v>0</v>
      </c>
      <c r="G19" s="65">
        <f t="shared" si="5"/>
        <v>0</v>
      </c>
      <c r="H19" s="65">
        <f t="shared" si="5"/>
        <v>0</v>
      </c>
      <c r="I19" s="65">
        <f t="shared" si="5"/>
        <v>0</v>
      </c>
      <c r="J19" s="79" t="e">
        <f t="shared" si="2"/>
        <v>#DIV/0!</v>
      </c>
      <c r="K19" s="79" t="e">
        <f t="shared" si="2"/>
        <v>#DIV/0!</v>
      </c>
      <c r="L19" s="79" t="e">
        <f t="shared" si="2"/>
        <v>#DIV/0!</v>
      </c>
    </row>
    <row r="20" spans="1:12" ht="76.5" x14ac:dyDescent="0.25">
      <c r="A20" s="101" t="s">
        <v>33</v>
      </c>
      <c r="B20" s="151" t="s">
        <v>34</v>
      </c>
      <c r="C20" s="58">
        <v>174</v>
      </c>
      <c r="D20" s="61">
        <f>E20+F20</f>
        <v>0</v>
      </c>
      <c r="E20" s="59"/>
      <c r="F20" s="59"/>
      <c r="G20" s="61">
        <f>H20+I20</f>
        <v>0</v>
      </c>
      <c r="H20" s="59"/>
      <c r="I20" s="59"/>
      <c r="J20" s="61" t="e">
        <f t="shared" si="2"/>
        <v>#DIV/0!</v>
      </c>
      <c r="K20" s="5" t="e">
        <f t="shared" si="2"/>
        <v>#DIV/0!</v>
      </c>
      <c r="L20" s="5" t="e">
        <f t="shared" si="2"/>
        <v>#DIV/0!</v>
      </c>
    </row>
    <row r="21" spans="1:12" ht="38.25" x14ac:dyDescent="0.25">
      <c r="A21" s="88" t="s">
        <v>35</v>
      </c>
      <c r="B21" s="89" t="s">
        <v>36</v>
      </c>
      <c r="C21" s="37">
        <f>SUM(C22:C25)</f>
        <v>20</v>
      </c>
      <c r="D21" s="38">
        <f t="shared" ref="D21:I21" si="6">SUM(D22:D25)</f>
        <v>0</v>
      </c>
      <c r="E21" s="38">
        <f t="shared" si="6"/>
        <v>0</v>
      </c>
      <c r="F21" s="38">
        <f t="shared" si="6"/>
        <v>0</v>
      </c>
      <c r="G21" s="38">
        <f t="shared" si="6"/>
        <v>0</v>
      </c>
      <c r="H21" s="38">
        <f t="shared" si="6"/>
        <v>0</v>
      </c>
      <c r="I21" s="38">
        <f t="shared" si="6"/>
        <v>0</v>
      </c>
      <c r="J21" s="33" t="e">
        <f t="shared" si="2"/>
        <v>#DIV/0!</v>
      </c>
      <c r="K21" s="33" t="e">
        <f t="shared" si="2"/>
        <v>#DIV/0!</v>
      </c>
      <c r="L21" s="33" t="e">
        <f t="shared" si="2"/>
        <v>#DIV/0!</v>
      </c>
    </row>
    <row r="22" spans="1:12" ht="25.5" x14ac:dyDescent="0.25">
      <c r="A22" s="86" t="s">
        <v>37</v>
      </c>
      <c r="B22" s="6" t="s">
        <v>38</v>
      </c>
      <c r="C22" s="7">
        <v>1</v>
      </c>
      <c r="D22" s="5">
        <f>E22+F22</f>
        <v>0</v>
      </c>
      <c r="E22" s="8"/>
      <c r="F22" s="8"/>
      <c r="G22" s="5">
        <f>H22+I22</f>
        <v>0</v>
      </c>
      <c r="H22" s="8">
        <v>0</v>
      </c>
      <c r="I22" s="8"/>
      <c r="J22" s="5" t="e">
        <f t="shared" si="2"/>
        <v>#DIV/0!</v>
      </c>
      <c r="K22" s="5" t="e">
        <f t="shared" si="2"/>
        <v>#DIV/0!</v>
      </c>
      <c r="L22" s="5" t="e">
        <f t="shared" si="2"/>
        <v>#DIV/0!</v>
      </c>
    </row>
    <row r="23" spans="1:12" ht="38.25" x14ac:dyDescent="0.25">
      <c r="A23" s="86" t="s">
        <v>39</v>
      </c>
      <c r="B23" s="6" t="s">
        <v>40</v>
      </c>
      <c r="C23" s="7">
        <v>4</v>
      </c>
      <c r="D23" s="5">
        <f>E23+F23</f>
        <v>0</v>
      </c>
      <c r="E23" s="8"/>
      <c r="F23" s="8"/>
      <c r="G23" s="5">
        <f>H23+I23</f>
        <v>0</v>
      </c>
      <c r="H23" s="8"/>
      <c r="I23" s="8"/>
      <c r="J23" s="5" t="e">
        <f t="shared" si="2"/>
        <v>#DIV/0!</v>
      </c>
      <c r="K23" s="5" t="e">
        <f t="shared" si="2"/>
        <v>#DIV/0!</v>
      </c>
      <c r="L23" s="5" t="e">
        <f t="shared" si="2"/>
        <v>#DIV/0!</v>
      </c>
    </row>
    <row r="24" spans="1:12" ht="51" x14ac:dyDescent="0.25">
      <c r="A24" s="86" t="s">
        <v>41</v>
      </c>
      <c r="B24" s="6" t="s">
        <v>42</v>
      </c>
      <c r="C24" s="7">
        <v>0</v>
      </c>
      <c r="D24" s="5">
        <f>E24+F24</f>
        <v>0</v>
      </c>
      <c r="E24" s="8"/>
      <c r="F24" s="8"/>
      <c r="G24" s="5">
        <f>H24+I24</f>
        <v>0</v>
      </c>
      <c r="H24" s="8"/>
      <c r="I24" s="8"/>
      <c r="J24" s="5">
        <v>0</v>
      </c>
      <c r="K24" s="5">
        <v>0</v>
      </c>
      <c r="L24" s="5">
        <v>0</v>
      </c>
    </row>
    <row r="25" spans="1:12" ht="26.25" x14ac:dyDescent="0.25">
      <c r="A25" s="86" t="s">
        <v>43</v>
      </c>
      <c r="B25" s="15" t="s">
        <v>44</v>
      </c>
      <c r="C25" s="7">
        <v>15</v>
      </c>
      <c r="D25" s="5">
        <f>E25+F25</f>
        <v>0</v>
      </c>
      <c r="E25" s="8"/>
      <c r="F25" s="8"/>
      <c r="G25" s="5">
        <f>H25+I25</f>
        <v>0</v>
      </c>
      <c r="H25" s="8"/>
      <c r="I25" s="8"/>
      <c r="J25" s="5" t="e">
        <f t="shared" si="2"/>
        <v>#DIV/0!</v>
      </c>
      <c r="K25" s="5" t="e">
        <f t="shared" si="2"/>
        <v>#DIV/0!</v>
      </c>
      <c r="L25" s="5" t="e">
        <f t="shared" si="2"/>
        <v>#DIV/0!</v>
      </c>
    </row>
    <row r="26" spans="1:12" ht="26.25" x14ac:dyDescent="0.25">
      <c r="A26" s="88" t="s">
        <v>45</v>
      </c>
      <c r="B26" s="90" t="s">
        <v>46</v>
      </c>
      <c r="C26" s="37">
        <f>SUM(C27:C28)</f>
        <v>54</v>
      </c>
      <c r="D26" s="38">
        <f t="shared" ref="D26:I26" si="7">SUM(D27:D28)</f>
        <v>0</v>
      </c>
      <c r="E26" s="38">
        <f t="shared" si="7"/>
        <v>0</v>
      </c>
      <c r="F26" s="38">
        <f t="shared" si="7"/>
        <v>0</v>
      </c>
      <c r="G26" s="38">
        <f t="shared" si="7"/>
        <v>0</v>
      </c>
      <c r="H26" s="38">
        <f t="shared" si="7"/>
        <v>0</v>
      </c>
      <c r="I26" s="38">
        <f t="shared" si="7"/>
        <v>0</v>
      </c>
      <c r="J26" s="33" t="e">
        <f t="shared" si="2"/>
        <v>#DIV/0!</v>
      </c>
      <c r="K26" s="33" t="e">
        <f t="shared" si="2"/>
        <v>#DIV/0!</v>
      </c>
      <c r="L26" s="33" t="e">
        <f t="shared" si="2"/>
        <v>#DIV/0!</v>
      </c>
    </row>
    <row r="27" spans="1:12" ht="25.5" x14ac:dyDescent="0.25">
      <c r="A27" s="114" t="s">
        <v>47</v>
      </c>
      <c r="B27" s="6" t="s">
        <v>48</v>
      </c>
      <c r="C27" s="7">
        <v>3</v>
      </c>
      <c r="D27" s="5">
        <f>E27+F27</f>
        <v>0</v>
      </c>
      <c r="E27" s="8"/>
      <c r="F27" s="8"/>
      <c r="G27" s="5">
        <f>H27+I27</f>
        <v>0</v>
      </c>
      <c r="H27" s="8"/>
      <c r="I27" s="8"/>
      <c r="J27" s="5" t="e">
        <f t="shared" si="2"/>
        <v>#DIV/0!</v>
      </c>
      <c r="K27" s="5" t="e">
        <f t="shared" si="2"/>
        <v>#DIV/0!</v>
      </c>
      <c r="L27" s="5" t="e">
        <f t="shared" si="2"/>
        <v>#DIV/0!</v>
      </c>
    </row>
    <row r="28" spans="1:12" ht="51.75" thickBot="1" x14ac:dyDescent="0.3">
      <c r="A28" s="114" t="s">
        <v>49</v>
      </c>
      <c r="B28" s="17" t="s">
        <v>50</v>
      </c>
      <c r="C28" s="18">
        <v>51</v>
      </c>
      <c r="D28" s="20">
        <f>E28+F28</f>
        <v>0</v>
      </c>
      <c r="E28" s="19"/>
      <c r="F28" s="19"/>
      <c r="G28" s="20">
        <f>H28+I28</f>
        <v>0</v>
      </c>
      <c r="H28" s="19"/>
      <c r="I28" s="19"/>
      <c r="J28" s="20" t="e">
        <f t="shared" si="2"/>
        <v>#DIV/0!</v>
      </c>
      <c r="K28" s="20" t="e">
        <f t="shared" si="2"/>
        <v>#DIV/0!</v>
      </c>
      <c r="L28" s="20" t="e">
        <f t="shared" si="2"/>
        <v>#DIV/0!</v>
      </c>
    </row>
    <row r="29" spans="1:12" ht="15.75" thickBot="1" x14ac:dyDescent="0.3">
      <c r="A29" s="115" t="s">
        <v>51</v>
      </c>
      <c r="B29" s="116" t="s">
        <v>52</v>
      </c>
      <c r="C29" s="103">
        <f t="shared" ref="C29:I29" si="8">SUM(C9,C21,C26)</f>
        <v>323</v>
      </c>
      <c r="D29" s="104">
        <f t="shared" si="8"/>
        <v>0</v>
      </c>
      <c r="E29" s="104">
        <f t="shared" si="8"/>
        <v>0</v>
      </c>
      <c r="F29" s="104">
        <f t="shared" si="8"/>
        <v>0</v>
      </c>
      <c r="G29" s="104">
        <f t="shared" si="8"/>
        <v>0</v>
      </c>
      <c r="H29" s="104">
        <f t="shared" si="8"/>
        <v>0</v>
      </c>
      <c r="I29" s="104">
        <f t="shared" si="8"/>
        <v>0</v>
      </c>
      <c r="J29" s="106" t="e">
        <f t="shared" si="2"/>
        <v>#DIV/0!</v>
      </c>
      <c r="K29" s="105" t="e">
        <f t="shared" si="2"/>
        <v>#DIV/0!</v>
      </c>
      <c r="L29" s="105" t="e">
        <f t="shared" si="2"/>
        <v>#DIV/0!</v>
      </c>
    </row>
    <row r="31" spans="1:12" x14ac:dyDescent="0.25">
      <c r="B31" s="21" t="s">
        <v>53</v>
      </c>
      <c r="G31" s="219"/>
      <c r="H31" s="219"/>
      <c r="I31" s="219"/>
      <c r="J31" s="219"/>
      <c r="K31" s="219"/>
      <c r="L31" s="219"/>
    </row>
    <row r="32" spans="1:12" x14ac:dyDescent="0.25">
      <c r="B32" s="21"/>
      <c r="G32" s="219"/>
      <c r="H32" s="219"/>
      <c r="I32" s="219"/>
      <c r="J32" s="219"/>
      <c r="K32" s="219"/>
      <c r="L32" s="219"/>
    </row>
    <row r="33" spans="2:12" x14ac:dyDescent="0.25">
      <c r="B33" s="21" t="s">
        <v>54</v>
      </c>
      <c r="G33" s="219"/>
      <c r="H33" s="219"/>
      <c r="I33" s="219"/>
      <c r="J33" s="219"/>
      <c r="K33" s="219"/>
      <c r="L33" s="219"/>
    </row>
    <row r="34" spans="2:12" x14ac:dyDescent="0.25">
      <c r="B34" s="21"/>
      <c r="G34" s="219"/>
      <c r="H34" s="219"/>
      <c r="I34" s="219"/>
      <c r="J34" s="219"/>
      <c r="K34" s="219"/>
      <c r="L34" s="219"/>
    </row>
    <row r="35" spans="2:12" x14ac:dyDescent="0.25">
      <c r="B35" s="21" t="s">
        <v>55</v>
      </c>
      <c r="G35" s="219"/>
      <c r="H35" s="219"/>
      <c r="I35" s="219"/>
      <c r="J35" s="219"/>
      <c r="K35" s="219"/>
      <c r="L35" s="219"/>
    </row>
    <row r="36" spans="2:12" x14ac:dyDescent="0.25">
      <c r="B36" s="21" t="s">
        <v>56</v>
      </c>
      <c r="G36" s="219"/>
      <c r="H36" s="219"/>
      <c r="I36" s="219"/>
      <c r="J36" s="219"/>
      <c r="K36" s="219"/>
      <c r="L36" s="219"/>
    </row>
    <row r="37" spans="2:12" x14ac:dyDescent="0.25">
      <c r="B37" s="91"/>
      <c r="G37" s="219"/>
      <c r="H37" s="219"/>
      <c r="I37" s="219"/>
      <c r="J37" s="219"/>
      <c r="K37" s="219"/>
      <c r="L37" s="219"/>
    </row>
    <row r="38" spans="2:12" x14ac:dyDescent="0.25">
      <c r="B38" s="91"/>
      <c r="G38" s="219"/>
      <c r="H38" s="219"/>
      <c r="I38" s="219"/>
      <c r="J38" s="219"/>
      <c r="K38" s="219"/>
      <c r="L38" s="219"/>
    </row>
    <row r="39" spans="2:12" x14ac:dyDescent="0.25">
      <c r="G39" s="219"/>
      <c r="H39" s="219"/>
      <c r="I39" s="219"/>
      <c r="J39" s="219"/>
      <c r="K39" s="219"/>
      <c r="L39" s="219"/>
    </row>
    <row r="40" spans="2:12" x14ac:dyDescent="0.25">
      <c r="G40" s="219"/>
      <c r="H40" s="219"/>
      <c r="I40" s="219"/>
      <c r="J40" s="219"/>
      <c r="K40" s="219"/>
      <c r="L40" s="219"/>
    </row>
    <row r="41" spans="2:12" x14ac:dyDescent="0.25">
      <c r="G41" s="219"/>
      <c r="H41" s="219"/>
      <c r="I41" s="219"/>
      <c r="J41" s="219"/>
      <c r="K41" s="219"/>
      <c r="L41" s="219"/>
    </row>
    <row r="42" spans="2:12" x14ac:dyDescent="0.25">
      <c r="G42" s="219"/>
      <c r="H42" s="219"/>
      <c r="I42" s="219"/>
      <c r="J42" s="219"/>
      <c r="K42" s="219"/>
      <c r="L42" s="219"/>
    </row>
    <row r="43" spans="2:12" x14ac:dyDescent="0.25">
      <c r="G43" s="219"/>
      <c r="H43" s="219"/>
      <c r="I43" s="219"/>
      <c r="J43" s="219"/>
      <c r="K43" s="219"/>
      <c r="L43" s="219"/>
    </row>
    <row r="44" spans="2:12" x14ac:dyDescent="0.25">
      <c r="G44" s="219"/>
      <c r="H44" s="219"/>
      <c r="I44" s="219"/>
      <c r="J44" s="219"/>
      <c r="K44" s="219"/>
      <c r="L44" s="219"/>
    </row>
    <row r="45" spans="2:12" x14ac:dyDescent="0.25">
      <c r="G45" s="219"/>
      <c r="H45" s="219"/>
      <c r="I45" s="219"/>
      <c r="J45" s="219"/>
      <c r="K45" s="219"/>
      <c r="L45" s="219"/>
    </row>
    <row r="46" spans="2:12" x14ac:dyDescent="0.25">
      <c r="G46" s="219"/>
      <c r="H46" s="219"/>
      <c r="I46" s="219"/>
      <c r="J46" s="219"/>
      <c r="K46" s="219"/>
      <c r="L46" s="219"/>
    </row>
    <row r="47" spans="2:12" x14ac:dyDescent="0.25">
      <c r="G47" s="219"/>
      <c r="H47" s="219"/>
      <c r="I47" s="219"/>
      <c r="J47" s="219"/>
      <c r="K47" s="219"/>
      <c r="L47" s="219"/>
    </row>
    <row r="48" spans="2:12" x14ac:dyDescent="0.25">
      <c r="G48" s="219"/>
      <c r="H48" s="219"/>
      <c r="I48" s="219"/>
      <c r="J48" s="219"/>
      <c r="K48" s="219"/>
      <c r="L48" s="219"/>
    </row>
    <row r="49" spans="7:12" x14ac:dyDescent="0.25">
      <c r="G49" s="219"/>
      <c r="H49" s="219"/>
      <c r="I49" s="219"/>
      <c r="J49" s="219"/>
      <c r="K49" s="219"/>
      <c r="L49" s="219"/>
    </row>
    <row r="50" spans="7:12" x14ac:dyDescent="0.25">
      <c r="G50" s="219"/>
      <c r="H50" s="219"/>
      <c r="I50" s="219"/>
      <c r="J50" s="219"/>
      <c r="K50" s="219"/>
      <c r="L50" s="219"/>
    </row>
    <row r="51" spans="7:12" x14ac:dyDescent="0.25">
      <c r="G51" s="219"/>
      <c r="H51" s="219"/>
      <c r="I51" s="219"/>
      <c r="J51" s="219"/>
      <c r="K51" s="219"/>
      <c r="L51" s="219"/>
    </row>
    <row r="52" spans="7:12" x14ac:dyDescent="0.25">
      <c r="G52" s="219"/>
      <c r="H52" s="219"/>
      <c r="I52" s="219"/>
      <c r="J52" s="219"/>
      <c r="K52" s="219"/>
      <c r="L52" s="219"/>
    </row>
    <row r="53" spans="7:12" x14ac:dyDescent="0.25">
      <c r="G53" s="219"/>
      <c r="H53" s="219"/>
      <c r="I53" s="219"/>
      <c r="J53" s="219"/>
      <c r="K53" s="219"/>
      <c r="L53" s="219"/>
    </row>
    <row r="54" spans="7:12" x14ac:dyDescent="0.25">
      <c r="G54" s="219"/>
      <c r="H54" s="219"/>
      <c r="I54" s="219"/>
      <c r="J54" s="219"/>
      <c r="K54" s="219"/>
      <c r="L54" s="219"/>
    </row>
    <row r="55" spans="7:12" x14ac:dyDescent="0.25">
      <c r="G55" s="219"/>
      <c r="H55" s="219"/>
      <c r="I55" s="219"/>
      <c r="J55" s="219"/>
      <c r="K55" s="219"/>
      <c r="L55" s="219"/>
    </row>
    <row r="56" spans="7:12" x14ac:dyDescent="0.25">
      <c r="G56" s="219"/>
      <c r="H56" s="219"/>
      <c r="I56" s="219"/>
      <c r="J56" s="219"/>
      <c r="K56" s="219"/>
      <c r="L56" s="219"/>
    </row>
    <row r="57" spans="7:12" x14ac:dyDescent="0.25">
      <c r="G57" s="219"/>
      <c r="H57" s="219"/>
      <c r="I57" s="219"/>
      <c r="J57" s="219"/>
      <c r="K57" s="219"/>
      <c r="L57" s="219"/>
    </row>
    <row r="58" spans="7:12" x14ac:dyDescent="0.25">
      <c r="G58" s="219"/>
      <c r="H58" s="219"/>
      <c r="I58" s="219"/>
      <c r="J58" s="219"/>
      <c r="K58" s="219"/>
      <c r="L58" s="219"/>
    </row>
    <row r="59" spans="7:12" x14ac:dyDescent="0.25">
      <c r="G59" s="219"/>
      <c r="H59" s="219"/>
      <c r="I59" s="219"/>
      <c r="J59" s="219"/>
      <c r="K59" s="219"/>
      <c r="L59" s="219"/>
    </row>
    <row r="60" spans="7:12" x14ac:dyDescent="0.25">
      <c r="G60" s="219"/>
      <c r="H60" s="219"/>
      <c r="I60" s="219"/>
      <c r="J60" s="219"/>
      <c r="K60" s="219"/>
      <c r="L60" s="219"/>
    </row>
    <row r="61" spans="7:12" x14ac:dyDescent="0.25">
      <c r="G61" s="219"/>
      <c r="H61" s="219"/>
      <c r="I61" s="219"/>
      <c r="J61" s="219"/>
      <c r="K61" s="219"/>
      <c r="L61" s="219"/>
    </row>
    <row r="62" spans="7:12" x14ac:dyDescent="0.25">
      <c r="G62" s="219"/>
      <c r="H62" s="219"/>
      <c r="I62" s="219"/>
      <c r="J62" s="219"/>
      <c r="K62" s="219"/>
      <c r="L62" s="219"/>
    </row>
    <row r="63" spans="7:12" x14ac:dyDescent="0.25">
      <c r="G63" s="219"/>
      <c r="H63" s="219"/>
      <c r="I63" s="219"/>
      <c r="J63" s="219"/>
      <c r="K63" s="219"/>
      <c r="L63" s="219"/>
    </row>
    <row r="64" spans="7:12" x14ac:dyDescent="0.25">
      <c r="G64" s="219"/>
      <c r="H64" s="219"/>
      <c r="I64" s="219"/>
      <c r="J64" s="219"/>
      <c r="K64" s="219"/>
      <c r="L64" s="219"/>
    </row>
    <row r="65" spans="7:12" x14ac:dyDescent="0.25">
      <c r="G65" s="219"/>
      <c r="H65" s="219"/>
      <c r="I65" s="219"/>
      <c r="J65" s="219"/>
      <c r="K65" s="219"/>
      <c r="L65" s="219"/>
    </row>
    <row r="66" spans="7:12" x14ac:dyDescent="0.25">
      <c r="G66" s="219"/>
      <c r="H66" s="219"/>
      <c r="I66" s="219"/>
      <c r="J66" s="219"/>
      <c r="K66" s="219"/>
      <c r="L66" s="219"/>
    </row>
    <row r="67" spans="7:12" x14ac:dyDescent="0.25">
      <c r="G67" s="219"/>
      <c r="H67" s="219"/>
      <c r="I67" s="219"/>
      <c r="J67" s="219"/>
      <c r="K67" s="219"/>
      <c r="L67" s="219"/>
    </row>
    <row r="68" spans="7:12" x14ac:dyDescent="0.25">
      <c r="G68" s="219"/>
      <c r="H68" s="219"/>
      <c r="I68" s="219"/>
      <c r="J68" s="219"/>
      <c r="K68" s="219"/>
      <c r="L68" s="219"/>
    </row>
    <row r="69" spans="7:12" x14ac:dyDescent="0.25">
      <c r="G69" s="219"/>
      <c r="H69" s="219"/>
      <c r="I69" s="219"/>
      <c r="J69" s="219"/>
      <c r="K69" s="219"/>
      <c r="L69" s="219"/>
    </row>
    <row r="70" spans="7:12" x14ac:dyDescent="0.25">
      <c r="G70" s="219"/>
      <c r="H70" s="219"/>
      <c r="I70" s="219"/>
      <c r="J70" s="219"/>
      <c r="K70" s="219"/>
      <c r="L70" s="219"/>
    </row>
  </sheetData>
  <mergeCells count="19">
    <mergeCell ref="C5:C7"/>
    <mergeCell ref="B1:L1"/>
    <mergeCell ref="B2:L2"/>
    <mergeCell ref="A4:A7"/>
    <mergeCell ref="B4:B7"/>
    <mergeCell ref="C4:L4"/>
    <mergeCell ref="I6:I7"/>
    <mergeCell ref="J6:J7"/>
    <mergeCell ref="K6:K7"/>
    <mergeCell ref="L6:L7"/>
    <mergeCell ref="D5:F5"/>
    <mergeCell ref="G5:I5"/>
    <mergeCell ref="J5:L5"/>
    <mergeCell ref="G31:L70"/>
    <mergeCell ref="D6:D7"/>
    <mergeCell ref="E6:E7"/>
    <mergeCell ref="F6:F7"/>
    <mergeCell ref="G6:G7"/>
    <mergeCell ref="H6:H7"/>
  </mergeCells>
  <phoneticPr fontId="0" type="noConversion"/>
  <pageMargins left="0.70866141732283472" right="0.11811023622047245" top="0.74803149606299213" bottom="0.74803149606299213" header="0.31496062992125984" footer="0.31496062992125984"/>
  <pageSetup paperSize="9" scale="65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70"/>
  <sheetViews>
    <sheetView view="pageBreakPreview" zoomScaleNormal="100" zoomScaleSheetLayoutView="100" workbookViewId="0">
      <pane ySplit="8" topLeftCell="A9" activePane="bottomLeft" state="frozen"/>
      <selection pane="bottomLeft" activeCell="C5" sqref="C5:C7"/>
    </sheetView>
  </sheetViews>
  <sheetFormatPr defaultRowHeight="15" x14ac:dyDescent="0.25"/>
  <cols>
    <col min="1" max="1" width="5.42578125" customWidth="1"/>
    <col min="2" max="2" width="22.140625" customWidth="1"/>
    <col min="7" max="7" width="12" customWidth="1"/>
    <col min="8" max="8" width="13.7109375" customWidth="1"/>
    <col min="10" max="10" width="11.28515625" customWidth="1"/>
    <col min="11" max="11" width="13.5703125" customWidth="1"/>
  </cols>
  <sheetData>
    <row r="1" spans="1:13" x14ac:dyDescent="0.25">
      <c r="B1" s="213" t="s">
        <v>0</v>
      </c>
      <c r="C1" s="213"/>
      <c r="D1" s="213"/>
      <c r="E1" s="213"/>
      <c r="F1" s="213"/>
      <c r="G1" s="213"/>
      <c r="H1" s="213"/>
      <c r="I1" s="213"/>
      <c r="J1" s="213"/>
      <c r="K1" s="213"/>
      <c r="L1" s="213"/>
      <c r="M1" s="32"/>
    </row>
    <row r="2" spans="1:13" x14ac:dyDescent="0.25">
      <c r="B2" s="212" t="s">
        <v>1</v>
      </c>
      <c r="C2" s="212"/>
      <c r="D2" s="212"/>
      <c r="E2" s="212"/>
      <c r="F2" s="212"/>
      <c r="G2" s="212"/>
      <c r="H2" s="212"/>
      <c r="I2" s="212"/>
      <c r="J2" s="212"/>
      <c r="K2" s="212"/>
      <c r="L2" s="212"/>
    </row>
    <row r="3" spans="1:13" ht="15.75" thickBot="1" x14ac:dyDescent="0.3"/>
    <row r="4" spans="1:13" ht="15.75" thickBot="1" x14ac:dyDescent="0.3">
      <c r="A4" s="220" t="s">
        <v>2</v>
      </c>
      <c r="B4" s="223" t="s">
        <v>3</v>
      </c>
      <c r="C4" s="214" t="s">
        <v>79</v>
      </c>
      <c r="D4" s="206"/>
      <c r="E4" s="206"/>
      <c r="F4" s="206"/>
      <c r="G4" s="206"/>
      <c r="H4" s="206"/>
      <c r="I4" s="206"/>
      <c r="J4" s="206"/>
      <c r="K4" s="206"/>
      <c r="L4" s="206"/>
    </row>
    <row r="5" spans="1:13" ht="28.5" customHeight="1" x14ac:dyDescent="0.25">
      <c r="A5" s="221"/>
      <c r="B5" s="224"/>
      <c r="C5" s="215" t="s">
        <v>7</v>
      </c>
      <c r="D5" s="207" t="s">
        <v>4</v>
      </c>
      <c r="E5" s="207"/>
      <c r="F5" s="207"/>
      <c r="G5" s="207" t="s">
        <v>5</v>
      </c>
      <c r="H5" s="207"/>
      <c r="I5" s="207"/>
      <c r="J5" s="208" t="s">
        <v>6</v>
      </c>
      <c r="K5" s="208"/>
      <c r="L5" s="208"/>
    </row>
    <row r="6" spans="1:13" ht="36.75" customHeight="1" x14ac:dyDescent="0.25">
      <c r="A6" s="221"/>
      <c r="B6" s="224"/>
      <c r="C6" s="216"/>
      <c r="D6" s="200" t="s">
        <v>8</v>
      </c>
      <c r="E6" s="200" t="s">
        <v>9</v>
      </c>
      <c r="F6" s="200" t="s">
        <v>10</v>
      </c>
      <c r="G6" s="200" t="s">
        <v>8</v>
      </c>
      <c r="H6" s="202" t="s">
        <v>11</v>
      </c>
      <c r="I6" s="200" t="s">
        <v>10</v>
      </c>
      <c r="J6" s="201" t="s">
        <v>8</v>
      </c>
      <c r="K6" s="200" t="s">
        <v>9</v>
      </c>
      <c r="L6" s="200" t="s">
        <v>10</v>
      </c>
    </row>
    <row r="7" spans="1:13" ht="39" customHeight="1" x14ac:dyDescent="0.25">
      <c r="A7" s="222"/>
      <c r="B7" s="225"/>
      <c r="C7" s="217"/>
      <c r="D7" s="200"/>
      <c r="E7" s="200"/>
      <c r="F7" s="200"/>
      <c r="G7" s="200"/>
      <c r="H7" s="202"/>
      <c r="I7" s="200"/>
      <c r="J7" s="201"/>
      <c r="K7" s="200"/>
      <c r="L7" s="200"/>
    </row>
    <row r="8" spans="1:13" x14ac:dyDescent="0.25">
      <c r="A8" s="128">
        <v>1</v>
      </c>
      <c r="B8" s="78">
        <v>2</v>
      </c>
      <c r="C8" s="128">
        <v>3</v>
      </c>
      <c r="D8" s="78">
        <v>4</v>
      </c>
      <c r="E8" s="128">
        <v>5</v>
      </c>
      <c r="F8" s="78">
        <v>6</v>
      </c>
      <c r="G8" s="128">
        <v>7</v>
      </c>
      <c r="H8" s="78">
        <v>8</v>
      </c>
      <c r="I8" s="128">
        <v>9</v>
      </c>
      <c r="J8" s="78">
        <v>10</v>
      </c>
      <c r="K8" s="128">
        <v>11</v>
      </c>
      <c r="L8" s="77">
        <v>12</v>
      </c>
    </row>
    <row r="9" spans="1:13" x14ac:dyDescent="0.25">
      <c r="A9" s="120">
        <v>1</v>
      </c>
      <c r="B9" s="82" t="s">
        <v>12</v>
      </c>
      <c r="C9" s="35">
        <f t="shared" ref="C9:I9" si="0">SUM(C10,C11,C19)</f>
        <v>249</v>
      </c>
      <c r="D9" s="36">
        <f t="shared" si="0"/>
        <v>0</v>
      </c>
      <c r="E9" s="36">
        <f>SUM(E10,E11,E19)</f>
        <v>0</v>
      </c>
      <c r="F9" s="36">
        <f t="shared" si="0"/>
        <v>0</v>
      </c>
      <c r="G9" s="36">
        <f t="shared" si="0"/>
        <v>0</v>
      </c>
      <c r="H9" s="36">
        <f t="shared" si="0"/>
        <v>0</v>
      </c>
      <c r="I9" s="36">
        <f t="shared" si="0"/>
        <v>0</v>
      </c>
      <c r="J9" s="33" t="e">
        <f t="shared" ref="J9:L10" si="1">G9/D9</f>
        <v>#DIV/0!</v>
      </c>
      <c r="K9" s="33" t="e">
        <f t="shared" si="1"/>
        <v>#DIV/0!</v>
      </c>
      <c r="L9" s="33" t="e">
        <f t="shared" si="1"/>
        <v>#DIV/0!</v>
      </c>
    </row>
    <row r="10" spans="1:13" ht="51" x14ac:dyDescent="0.25">
      <c r="A10" s="86" t="s">
        <v>13</v>
      </c>
      <c r="B10" s="84" t="s">
        <v>14</v>
      </c>
      <c r="C10" s="7">
        <v>1</v>
      </c>
      <c r="D10" s="5">
        <f>E10+F10</f>
        <v>0</v>
      </c>
      <c r="E10" s="8"/>
      <c r="F10" s="8"/>
      <c r="G10" s="5">
        <f>H10+I10</f>
        <v>0</v>
      </c>
      <c r="H10" s="8"/>
      <c r="I10" s="8"/>
      <c r="J10" s="33" t="e">
        <f t="shared" si="1"/>
        <v>#DIV/0!</v>
      </c>
      <c r="K10" s="33" t="e">
        <f t="shared" si="1"/>
        <v>#DIV/0!</v>
      </c>
      <c r="L10" s="33" t="e">
        <f t="shared" si="1"/>
        <v>#DIV/0!</v>
      </c>
    </row>
    <row r="11" spans="1:13" x14ac:dyDescent="0.25">
      <c r="A11" s="123" t="s">
        <v>15</v>
      </c>
      <c r="B11" s="122" t="s">
        <v>16</v>
      </c>
      <c r="C11" s="64">
        <f t="shared" ref="C11:I11" si="2">SUM(C12:C15,C17:C18)</f>
        <v>74</v>
      </c>
      <c r="D11" s="65">
        <f>SUM(D12:D15,D17:D18)</f>
        <v>0</v>
      </c>
      <c r="E11" s="65">
        <f t="shared" si="2"/>
        <v>0</v>
      </c>
      <c r="F11" s="65">
        <f t="shared" si="2"/>
        <v>0</v>
      </c>
      <c r="G11" s="65">
        <f t="shared" si="2"/>
        <v>0</v>
      </c>
      <c r="H11" s="65">
        <f t="shared" si="2"/>
        <v>0</v>
      </c>
      <c r="I11" s="65">
        <f t="shared" si="2"/>
        <v>0</v>
      </c>
      <c r="J11" s="79" t="e">
        <f t="shared" ref="J11:L29" si="3">G11/D11</f>
        <v>#DIV/0!</v>
      </c>
      <c r="K11" s="79" t="e">
        <f t="shared" si="3"/>
        <v>#DIV/0!</v>
      </c>
      <c r="L11" s="79" t="e">
        <f t="shared" si="3"/>
        <v>#DIV/0!</v>
      </c>
    </row>
    <row r="12" spans="1:13" x14ac:dyDescent="0.25">
      <c r="A12" s="94" t="s">
        <v>17</v>
      </c>
      <c r="B12" s="95" t="s">
        <v>18</v>
      </c>
      <c r="C12" s="40">
        <v>3</v>
      </c>
      <c r="D12" s="34">
        <f t="shared" ref="D12:D18" si="4">E12+F12</f>
        <v>0</v>
      </c>
      <c r="E12" s="41"/>
      <c r="F12" s="41"/>
      <c r="G12" s="42">
        <f t="shared" ref="G12:G17" si="5">H12+I12</f>
        <v>0</v>
      </c>
      <c r="H12" s="41"/>
      <c r="I12" s="41"/>
      <c r="J12" s="34" t="e">
        <f t="shared" si="3"/>
        <v>#DIV/0!</v>
      </c>
      <c r="K12" s="5" t="e">
        <f t="shared" si="3"/>
        <v>#DIV/0!</v>
      </c>
      <c r="L12" s="5" t="e">
        <f t="shared" si="3"/>
        <v>#DIV/0!</v>
      </c>
    </row>
    <row r="13" spans="1:13" ht="51" x14ac:dyDescent="0.25">
      <c r="A13" s="92" t="s">
        <v>19</v>
      </c>
      <c r="B13" s="93" t="s">
        <v>20</v>
      </c>
      <c r="C13" s="48">
        <v>22</v>
      </c>
      <c r="D13" s="51">
        <f t="shared" si="4"/>
        <v>0</v>
      </c>
      <c r="E13" s="49"/>
      <c r="F13" s="49"/>
      <c r="G13" s="50">
        <f t="shared" si="5"/>
        <v>0</v>
      </c>
      <c r="H13" s="49"/>
      <c r="I13" s="49"/>
      <c r="J13" s="51" t="e">
        <f t="shared" si="3"/>
        <v>#DIV/0!</v>
      </c>
      <c r="K13" s="5" t="e">
        <f t="shared" si="3"/>
        <v>#DIV/0!</v>
      </c>
      <c r="L13" s="5" t="e">
        <f t="shared" si="3"/>
        <v>#DIV/0!</v>
      </c>
    </row>
    <row r="14" spans="1:13" x14ac:dyDescent="0.25">
      <c r="A14" s="86" t="s">
        <v>21</v>
      </c>
      <c r="B14" s="84" t="s">
        <v>22</v>
      </c>
      <c r="C14" s="7">
        <v>0</v>
      </c>
      <c r="D14" s="5">
        <f t="shared" si="4"/>
        <v>0</v>
      </c>
      <c r="E14" s="8">
        <v>0</v>
      </c>
      <c r="F14" s="8"/>
      <c r="G14" s="5">
        <f t="shared" si="5"/>
        <v>0</v>
      </c>
      <c r="H14" s="8"/>
      <c r="I14" s="8"/>
      <c r="J14" s="5" t="e">
        <f t="shared" si="3"/>
        <v>#DIV/0!</v>
      </c>
      <c r="K14" s="5" t="e">
        <f t="shared" si="3"/>
        <v>#DIV/0!</v>
      </c>
      <c r="L14" s="5" t="e">
        <f t="shared" si="3"/>
        <v>#DIV/0!</v>
      </c>
    </row>
    <row r="15" spans="1:13" ht="25.5" x14ac:dyDescent="0.25">
      <c r="A15" s="86" t="s">
        <v>23</v>
      </c>
      <c r="B15" s="84" t="s">
        <v>24</v>
      </c>
      <c r="C15" s="7">
        <v>16</v>
      </c>
      <c r="D15" s="5">
        <f t="shared" si="4"/>
        <v>0</v>
      </c>
      <c r="E15" s="8"/>
      <c r="F15" s="8"/>
      <c r="G15" s="5">
        <f>H15+I15</f>
        <v>0</v>
      </c>
      <c r="H15" s="8"/>
      <c r="I15" s="8"/>
      <c r="J15" s="5" t="e">
        <f t="shared" si="3"/>
        <v>#DIV/0!</v>
      </c>
      <c r="K15" s="5" t="e">
        <f t="shared" si="3"/>
        <v>#DIV/0!</v>
      </c>
      <c r="L15" s="5" t="e">
        <f t="shared" si="3"/>
        <v>#DIV/0!</v>
      </c>
    </row>
    <row r="16" spans="1:13" ht="76.5" x14ac:dyDescent="0.25">
      <c r="A16" s="96" t="s">
        <v>25</v>
      </c>
      <c r="B16" s="97" t="s">
        <v>26</v>
      </c>
      <c r="C16" s="44">
        <v>16</v>
      </c>
      <c r="D16" s="46">
        <f t="shared" si="4"/>
        <v>0</v>
      </c>
      <c r="E16" s="45">
        <f>E15</f>
        <v>0</v>
      </c>
      <c r="F16" s="45"/>
      <c r="G16" s="22">
        <f t="shared" si="5"/>
        <v>0</v>
      </c>
      <c r="H16" s="45">
        <f>H15</f>
        <v>0</v>
      </c>
      <c r="I16" s="45"/>
      <c r="J16" s="46" t="e">
        <f t="shared" si="3"/>
        <v>#DIV/0!</v>
      </c>
      <c r="K16" s="5" t="e">
        <f t="shared" si="3"/>
        <v>#DIV/0!</v>
      </c>
      <c r="L16" s="5" t="e">
        <f t="shared" si="3"/>
        <v>#DIV/0!</v>
      </c>
    </row>
    <row r="17" spans="1:12" ht="25.5" x14ac:dyDescent="0.25">
      <c r="A17" s="86" t="s">
        <v>27</v>
      </c>
      <c r="B17" s="84" t="s">
        <v>28</v>
      </c>
      <c r="C17" s="7">
        <v>2</v>
      </c>
      <c r="D17" s="5">
        <f t="shared" si="4"/>
        <v>0</v>
      </c>
      <c r="E17" s="8"/>
      <c r="F17" s="8"/>
      <c r="G17" s="5">
        <f t="shared" si="5"/>
        <v>0</v>
      </c>
      <c r="H17" s="8"/>
      <c r="I17" s="8"/>
      <c r="J17" s="5" t="e">
        <f t="shared" si="3"/>
        <v>#DIV/0!</v>
      </c>
      <c r="K17" s="5" t="e">
        <f t="shared" si="3"/>
        <v>#DIV/0!</v>
      </c>
      <c r="L17" s="5" t="e">
        <f t="shared" si="3"/>
        <v>#DIV/0!</v>
      </c>
    </row>
    <row r="18" spans="1:12" x14ac:dyDescent="0.25">
      <c r="A18" s="86" t="s">
        <v>29</v>
      </c>
      <c r="B18" s="1" t="s">
        <v>30</v>
      </c>
      <c r="C18" s="7">
        <v>31</v>
      </c>
      <c r="D18" s="5">
        <f t="shared" si="4"/>
        <v>0</v>
      </c>
      <c r="E18" s="8"/>
      <c r="F18" s="8"/>
      <c r="G18" s="5">
        <f>H18+I18</f>
        <v>0</v>
      </c>
      <c r="H18" s="8"/>
      <c r="I18" s="8"/>
      <c r="J18" s="5" t="e">
        <f>G18/D18</f>
        <v>#DIV/0!</v>
      </c>
      <c r="K18" s="5" t="e">
        <f>H18/E18</f>
        <v>#DIV/0!</v>
      </c>
      <c r="L18" s="5">
        <v>0</v>
      </c>
    </row>
    <row r="19" spans="1:12" ht="27" x14ac:dyDescent="0.25">
      <c r="A19" s="121" t="s">
        <v>31</v>
      </c>
      <c r="B19" s="87" t="s">
        <v>32</v>
      </c>
      <c r="C19" s="64">
        <f>C20</f>
        <v>174</v>
      </c>
      <c r="D19" s="65">
        <f t="shared" ref="D19:I19" si="6">D20</f>
        <v>0</v>
      </c>
      <c r="E19" s="65">
        <f>E20</f>
        <v>0</v>
      </c>
      <c r="F19" s="65">
        <f t="shared" si="6"/>
        <v>0</v>
      </c>
      <c r="G19" s="65">
        <f t="shared" si="6"/>
        <v>0</v>
      </c>
      <c r="H19" s="65">
        <f t="shared" si="6"/>
        <v>0</v>
      </c>
      <c r="I19" s="65">
        <f t="shared" si="6"/>
        <v>0</v>
      </c>
      <c r="J19" s="79" t="e">
        <f t="shared" si="3"/>
        <v>#DIV/0!</v>
      </c>
      <c r="K19" s="79" t="e">
        <f t="shared" si="3"/>
        <v>#DIV/0!</v>
      </c>
      <c r="L19" s="79" t="e">
        <f t="shared" si="3"/>
        <v>#DIV/0!</v>
      </c>
    </row>
    <row r="20" spans="1:12" ht="63.75" x14ac:dyDescent="0.25">
      <c r="A20" s="101" t="s">
        <v>33</v>
      </c>
      <c r="B20" s="102" t="s">
        <v>34</v>
      </c>
      <c r="C20" s="58">
        <v>174</v>
      </c>
      <c r="D20" s="61">
        <f>E20+F20</f>
        <v>0</v>
      </c>
      <c r="E20" s="59"/>
      <c r="F20" s="59"/>
      <c r="G20" s="60">
        <f>H20+I20</f>
        <v>0</v>
      </c>
      <c r="H20" s="59"/>
      <c r="I20" s="59"/>
      <c r="J20" s="61" t="e">
        <f>G20/D20</f>
        <v>#DIV/0!</v>
      </c>
      <c r="K20" s="5" t="e">
        <f t="shared" si="3"/>
        <v>#DIV/0!</v>
      </c>
      <c r="L20" s="5" t="e">
        <f t="shared" si="3"/>
        <v>#DIV/0!</v>
      </c>
    </row>
    <row r="21" spans="1:12" ht="38.25" x14ac:dyDescent="0.25">
      <c r="A21" s="88" t="s">
        <v>35</v>
      </c>
      <c r="B21" s="89" t="s">
        <v>36</v>
      </c>
      <c r="C21" s="37">
        <f>SUM(C22:C25)</f>
        <v>20</v>
      </c>
      <c r="D21" s="38">
        <f t="shared" ref="D21:I21" si="7">SUM(D22:D25)</f>
        <v>0</v>
      </c>
      <c r="E21" s="38">
        <f t="shared" si="7"/>
        <v>0</v>
      </c>
      <c r="F21" s="38">
        <f t="shared" si="7"/>
        <v>0</v>
      </c>
      <c r="G21" s="38">
        <f>SUM(G22:G25)</f>
        <v>0</v>
      </c>
      <c r="H21" s="38">
        <f t="shared" si="7"/>
        <v>0</v>
      </c>
      <c r="I21" s="38">
        <f t="shared" si="7"/>
        <v>0</v>
      </c>
      <c r="J21" s="33" t="e">
        <f t="shared" si="3"/>
        <v>#DIV/0!</v>
      </c>
      <c r="K21" s="33" t="e">
        <f t="shared" si="3"/>
        <v>#DIV/0!</v>
      </c>
      <c r="L21" s="33" t="e">
        <f t="shared" si="3"/>
        <v>#DIV/0!</v>
      </c>
    </row>
    <row r="22" spans="1:12" ht="25.5" x14ac:dyDescent="0.25">
      <c r="A22" s="86" t="s">
        <v>37</v>
      </c>
      <c r="B22" s="6" t="s">
        <v>38</v>
      </c>
      <c r="C22" s="7">
        <v>1</v>
      </c>
      <c r="D22" s="5">
        <f>E22+F22</f>
        <v>0</v>
      </c>
      <c r="E22" s="8">
        <v>0</v>
      </c>
      <c r="F22" s="8"/>
      <c r="G22" s="5">
        <f>H22+I22</f>
        <v>0</v>
      </c>
      <c r="H22" s="8"/>
      <c r="I22" s="8"/>
      <c r="J22" s="5" t="e">
        <f t="shared" si="3"/>
        <v>#DIV/0!</v>
      </c>
      <c r="K22" s="5" t="e">
        <f t="shared" si="3"/>
        <v>#DIV/0!</v>
      </c>
      <c r="L22" s="5" t="e">
        <f t="shared" si="3"/>
        <v>#DIV/0!</v>
      </c>
    </row>
    <row r="23" spans="1:12" ht="38.25" x14ac:dyDescent="0.25">
      <c r="A23" s="86" t="s">
        <v>39</v>
      </c>
      <c r="B23" s="6" t="s">
        <v>40</v>
      </c>
      <c r="C23" s="7">
        <v>4</v>
      </c>
      <c r="D23" s="5">
        <f>E23+F23</f>
        <v>0</v>
      </c>
      <c r="E23" s="8"/>
      <c r="F23" s="8"/>
      <c r="G23" s="5">
        <f>H23+I23</f>
        <v>0</v>
      </c>
      <c r="H23" s="8"/>
      <c r="I23" s="8"/>
      <c r="J23" s="5" t="e">
        <f t="shared" si="3"/>
        <v>#DIV/0!</v>
      </c>
      <c r="K23" s="5" t="e">
        <f t="shared" si="3"/>
        <v>#DIV/0!</v>
      </c>
      <c r="L23" s="5" t="e">
        <f t="shared" si="3"/>
        <v>#DIV/0!</v>
      </c>
    </row>
    <row r="24" spans="1:12" ht="51" x14ac:dyDescent="0.25">
      <c r="A24" s="86" t="s">
        <v>41</v>
      </c>
      <c r="B24" s="6" t="s">
        <v>42</v>
      </c>
      <c r="C24" s="7">
        <v>0</v>
      </c>
      <c r="D24" s="5">
        <f>E24+F24</f>
        <v>0</v>
      </c>
      <c r="E24" s="8"/>
      <c r="F24" s="8"/>
      <c r="G24" s="5">
        <f>H24+I24</f>
        <v>0</v>
      </c>
      <c r="H24" s="8"/>
      <c r="I24" s="8"/>
      <c r="J24" s="5">
        <v>0</v>
      </c>
      <c r="K24" s="5">
        <v>0</v>
      </c>
      <c r="L24" s="5">
        <v>0</v>
      </c>
    </row>
    <row r="25" spans="1:12" ht="26.25" x14ac:dyDescent="0.25">
      <c r="A25" s="86" t="s">
        <v>43</v>
      </c>
      <c r="B25" s="15" t="s">
        <v>44</v>
      </c>
      <c r="C25" s="7">
        <v>15</v>
      </c>
      <c r="D25" s="5">
        <f>E25+F25</f>
        <v>0</v>
      </c>
      <c r="E25" s="8"/>
      <c r="F25" s="8"/>
      <c r="G25" s="5">
        <f>H25+I25</f>
        <v>0</v>
      </c>
      <c r="H25" s="8"/>
      <c r="I25" s="8"/>
      <c r="J25" s="5" t="e">
        <f t="shared" si="3"/>
        <v>#DIV/0!</v>
      </c>
      <c r="K25" s="5" t="e">
        <f t="shared" si="3"/>
        <v>#DIV/0!</v>
      </c>
      <c r="L25" s="5" t="e">
        <f t="shared" si="3"/>
        <v>#DIV/0!</v>
      </c>
    </row>
    <row r="26" spans="1:12" ht="26.25" x14ac:dyDescent="0.25">
      <c r="A26" s="88" t="s">
        <v>45</v>
      </c>
      <c r="B26" s="90" t="s">
        <v>46</v>
      </c>
      <c r="C26" s="37">
        <f>SUM(C27:C28)</f>
        <v>54</v>
      </c>
      <c r="D26" s="38">
        <f t="shared" ref="D26:I26" si="8">SUM(D27:D28)</f>
        <v>0</v>
      </c>
      <c r="E26" s="38">
        <f t="shared" si="8"/>
        <v>0</v>
      </c>
      <c r="F26" s="38">
        <f t="shared" si="8"/>
        <v>0</v>
      </c>
      <c r="G26" s="38">
        <f t="shared" si="8"/>
        <v>0</v>
      </c>
      <c r="H26" s="38">
        <f t="shared" si="8"/>
        <v>0</v>
      </c>
      <c r="I26" s="38">
        <f t="shared" si="8"/>
        <v>0</v>
      </c>
      <c r="J26" s="33" t="e">
        <f t="shared" si="3"/>
        <v>#DIV/0!</v>
      </c>
      <c r="K26" s="33" t="e">
        <f t="shared" si="3"/>
        <v>#DIV/0!</v>
      </c>
      <c r="L26" s="33" t="e">
        <f t="shared" si="3"/>
        <v>#DIV/0!</v>
      </c>
    </row>
    <row r="27" spans="1:12" ht="25.5" x14ac:dyDescent="0.25">
      <c r="A27" s="114" t="s">
        <v>47</v>
      </c>
      <c r="B27" s="6" t="s">
        <v>48</v>
      </c>
      <c r="C27" s="7">
        <v>3</v>
      </c>
      <c r="D27" s="5">
        <f>E27+F27</f>
        <v>0</v>
      </c>
      <c r="E27" s="8"/>
      <c r="F27" s="8"/>
      <c r="G27" s="5">
        <f>H27+I27</f>
        <v>0</v>
      </c>
      <c r="H27" s="8"/>
      <c r="I27" s="8"/>
      <c r="J27" s="5" t="e">
        <f t="shared" si="3"/>
        <v>#DIV/0!</v>
      </c>
      <c r="K27" s="5" t="e">
        <f t="shared" si="3"/>
        <v>#DIV/0!</v>
      </c>
      <c r="L27" s="5" t="e">
        <f t="shared" si="3"/>
        <v>#DIV/0!</v>
      </c>
    </row>
    <row r="28" spans="1:12" ht="51.75" thickBot="1" x14ac:dyDescent="0.3">
      <c r="A28" s="114" t="s">
        <v>49</v>
      </c>
      <c r="B28" s="17" t="s">
        <v>50</v>
      </c>
      <c r="C28" s="18">
        <v>51</v>
      </c>
      <c r="D28" s="5">
        <f>E28+F28</f>
        <v>0</v>
      </c>
      <c r="E28" s="19"/>
      <c r="F28" s="19"/>
      <c r="G28" s="5">
        <f>H28+I28</f>
        <v>0</v>
      </c>
      <c r="H28" s="19"/>
      <c r="I28" s="19"/>
      <c r="J28" s="20" t="e">
        <f t="shared" si="3"/>
        <v>#DIV/0!</v>
      </c>
      <c r="K28" s="20" t="e">
        <f t="shared" si="3"/>
        <v>#DIV/0!</v>
      </c>
      <c r="L28" s="20" t="e">
        <f t="shared" si="3"/>
        <v>#DIV/0!</v>
      </c>
    </row>
    <row r="29" spans="1:12" ht="15.75" thickBot="1" x14ac:dyDescent="0.3">
      <c r="A29" s="115" t="s">
        <v>51</v>
      </c>
      <c r="B29" s="116" t="s">
        <v>52</v>
      </c>
      <c r="C29" s="103">
        <f t="shared" ref="C29:I29" si="9">SUM(C9,C21,C26)</f>
        <v>323</v>
      </c>
      <c r="D29" s="104">
        <f t="shared" si="9"/>
        <v>0</v>
      </c>
      <c r="E29" s="104">
        <f t="shared" si="9"/>
        <v>0</v>
      </c>
      <c r="F29" s="104">
        <f t="shared" si="9"/>
        <v>0</v>
      </c>
      <c r="G29" s="104">
        <f t="shared" si="9"/>
        <v>0</v>
      </c>
      <c r="H29" s="104">
        <f t="shared" si="9"/>
        <v>0</v>
      </c>
      <c r="I29" s="104">
        <f t="shared" si="9"/>
        <v>0</v>
      </c>
      <c r="J29" s="106" t="e">
        <f t="shared" si="3"/>
        <v>#DIV/0!</v>
      </c>
      <c r="K29" s="105" t="e">
        <f t="shared" si="3"/>
        <v>#DIV/0!</v>
      </c>
      <c r="L29" s="105" t="e">
        <f t="shared" si="3"/>
        <v>#DIV/0!</v>
      </c>
    </row>
    <row r="31" spans="1:12" x14ac:dyDescent="0.25">
      <c r="B31" s="21" t="s">
        <v>53</v>
      </c>
      <c r="G31" s="219"/>
      <c r="H31" s="219"/>
      <c r="I31" s="219"/>
      <c r="J31" s="219"/>
      <c r="K31" s="219"/>
      <c r="L31" s="219"/>
    </row>
    <row r="32" spans="1:12" x14ac:dyDescent="0.25">
      <c r="B32" s="21"/>
      <c r="G32" s="219"/>
      <c r="H32" s="219"/>
      <c r="I32" s="219"/>
      <c r="J32" s="219"/>
      <c r="K32" s="219"/>
      <c r="L32" s="219"/>
    </row>
    <row r="33" spans="2:12" x14ac:dyDescent="0.25">
      <c r="B33" s="21" t="s">
        <v>54</v>
      </c>
      <c r="G33" s="219"/>
      <c r="H33" s="219"/>
      <c r="I33" s="219"/>
      <c r="J33" s="219"/>
      <c r="K33" s="219"/>
      <c r="L33" s="219"/>
    </row>
    <row r="34" spans="2:12" x14ac:dyDescent="0.25">
      <c r="B34" s="21"/>
      <c r="G34" s="219"/>
      <c r="H34" s="219"/>
      <c r="I34" s="219"/>
      <c r="J34" s="219"/>
      <c r="K34" s="219"/>
      <c r="L34" s="219"/>
    </row>
    <row r="35" spans="2:12" x14ac:dyDescent="0.25">
      <c r="B35" s="21" t="s">
        <v>55</v>
      </c>
      <c r="G35" s="219"/>
      <c r="H35" s="219"/>
      <c r="I35" s="219"/>
      <c r="J35" s="219"/>
      <c r="K35" s="219"/>
      <c r="L35" s="219"/>
    </row>
    <row r="36" spans="2:12" x14ac:dyDescent="0.25">
      <c r="B36" s="21" t="s">
        <v>56</v>
      </c>
      <c r="G36" s="219"/>
      <c r="H36" s="219"/>
      <c r="I36" s="219"/>
      <c r="J36" s="219"/>
      <c r="K36" s="219"/>
      <c r="L36" s="219"/>
    </row>
    <row r="37" spans="2:12" x14ac:dyDescent="0.25">
      <c r="B37" s="91"/>
      <c r="G37" s="219"/>
      <c r="H37" s="219"/>
      <c r="I37" s="219"/>
      <c r="J37" s="219"/>
      <c r="K37" s="219"/>
      <c r="L37" s="219"/>
    </row>
    <row r="38" spans="2:12" x14ac:dyDescent="0.25">
      <c r="B38" s="91"/>
      <c r="G38" s="219"/>
      <c r="H38" s="219"/>
      <c r="I38" s="219"/>
      <c r="J38" s="219"/>
      <c r="K38" s="219"/>
      <c r="L38" s="219"/>
    </row>
    <row r="39" spans="2:12" x14ac:dyDescent="0.25">
      <c r="G39" s="219"/>
      <c r="H39" s="219"/>
      <c r="I39" s="219"/>
      <c r="J39" s="219"/>
      <c r="K39" s="219"/>
      <c r="L39" s="219"/>
    </row>
    <row r="40" spans="2:12" x14ac:dyDescent="0.25">
      <c r="G40" s="219"/>
      <c r="H40" s="219"/>
      <c r="I40" s="219"/>
      <c r="J40" s="219"/>
      <c r="K40" s="219"/>
      <c r="L40" s="219"/>
    </row>
    <row r="41" spans="2:12" x14ac:dyDescent="0.25">
      <c r="G41" s="219"/>
      <c r="H41" s="219"/>
      <c r="I41" s="219"/>
      <c r="J41" s="219"/>
      <c r="K41" s="219"/>
      <c r="L41" s="219"/>
    </row>
    <row r="42" spans="2:12" x14ac:dyDescent="0.25">
      <c r="G42" s="219"/>
      <c r="H42" s="219"/>
      <c r="I42" s="219"/>
      <c r="J42" s="219"/>
      <c r="K42" s="219"/>
      <c r="L42" s="219"/>
    </row>
    <row r="43" spans="2:12" x14ac:dyDescent="0.25">
      <c r="G43" s="219"/>
      <c r="H43" s="219"/>
      <c r="I43" s="219"/>
      <c r="J43" s="219"/>
      <c r="K43" s="219"/>
      <c r="L43" s="219"/>
    </row>
    <row r="44" spans="2:12" x14ac:dyDescent="0.25">
      <c r="G44" s="219"/>
      <c r="H44" s="219"/>
      <c r="I44" s="219"/>
      <c r="J44" s="219"/>
      <c r="K44" s="219"/>
      <c r="L44" s="219"/>
    </row>
    <row r="45" spans="2:12" x14ac:dyDescent="0.25">
      <c r="G45" s="219"/>
      <c r="H45" s="219"/>
      <c r="I45" s="219"/>
      <c r="J45" s="219"/>
      <c r="K45" s="219"/>
      <c r="L45" s="219"/>
    </row>
    <row r="46" spans="2:12" x14ac:dyDescent="0.25">
      <c r="G46" s="219"/>
      <c r="H46" s="219"/>
      <c r="I46" s="219"/>
      <c r="J46" s="219"/>
      <c r="K46" s="219"/>
      <c r="L46" s="219"/>
    </row>
    <row r="47" spans="2:12" x14ac:dyDescent="0.25">
      <c r="G47" s="219"/>
      <c r="H47" s="219"/>
      <c r="I47" s="219"/>
      <c r="J47" s="219"/>
      <c r="K47" s="219"/>
      <c r="L47" s="219"/>
    </row>
    <row r="48" spans="2:12" x14ac:dyDescent="0.25">
      <c r="G48" s="219"/>
      <c r="H48" s="219"/>
      <c r="I48" s="219"/>
      <c r="J48" s="219"/>
      <c r="K48" s="219"/>
      <c r="L48" s="219"/>
    </row>
    <row r="49" spans="7:12" x14ac:dyDescent="0.25">
      <c r="G49" s="219"/>
      <c r="H49" s="219"/>
      <c r="I49" s="219"/>
      <c r="J49" s="219"/>
      <c r="K49" s="219"/>
      <c r="L49" s="219"/>
    </row>
    <row r="50" spans="7:12" x14ac:dyDescent="0.25">
      <c r="G50" s="219"/>
      <c r="H50" s="219"/>
      <c r="I50" s="219"/>
      <c r="J50" s="219"/>
      <c r="K50" s="219"/>
      <c r="L50" s="219"/>
    </row>
    <row r="51" spans="7:12" x14ac:dyDescent="0.25">
      <c r="G51" s="219"/>
      <c r="H51" s="219"/>
      <c r="I51" s="219"/>
      <c r="J51" s="219"/>
      <c r="K51" s="219"/>
      <c r="L51" s="219"/>
    </row>
    <row r="52" spans="7:12" x14ac:dyDescent="0.25">
      <c r="G52" s="219"/>
      <c r="H52" s="219"/>
      <c r="I52" s="219"/>
      <c r="J52" s="219"/>
      <c r="K52" s="219"/>
      <c r="L52" s="219"/>
    </row>
    <row r="53" spans="7:12" x14ac:dyDescent="0.25">
      <c r="G53" s="219"/>
      <c r="H53" s="219"/>
      <c r="I53" s="219"/>
      <c r="J53" s="219"/>
      <c r="K53" s="219"/>
      <c r="L53" s="219"/>
    </row>
    <row r="54" spans="7:12" x14ac:dyDescent="0.25">
      <c r="G54" s="219"/>
      <c r="H54" s="219"/>
      <c r="I54" s="219"/>
      <c r="J54" s="219"/>
      <c r="K54" s="219"/>
      <c r="L54" s="219"/>
    </row>
    <row r="55" spans="7:12" x14ac:dyDescent="0.25">
      <c r="G55" s="219"/>
      <c r="H55" s="219"/>
      <c r="I55" s="219"/>
      <c r="J55" s="219"/>
      <c r="K55" s="219"/>
      <c r="L55" s="219"/>
    </row>
    <row r="56" spans="7:12" x14ac:dyDescent="0.25">
      <c r="G56" s="219"/>
      <c r="H56" s="219"/>
      <c r="I56" s="219"/>
      <c r="J56" s="219"/>
      <c r="K56" s="219"/>
      <c r="L56" s="219"/>
    </row>
    <row r="57" spans="7:12" x14ac:dyDescent="0.25">
      <c r="G57" s="219"/>
      <c r="H57" s="219"/>
      <c r="I57" s="219"/>
      <c r="J57" s="219"/>
      <c r="K57" s="219"/>
      <c r="L57" s="219"/>
    </row>
    <row r="58" spans="7:12" x14ac:dyDescent="0.25">
      <c r="G58" s="219"/>
      <c r="H58" s="219"/>
      <c r="I58" s="219"/>
      <c r="J58" s="219"/>
      <c r="K58" s="219"/>
      <c r="L58" s="219"/>
    </row>
    <row r="59" spans="7:12" x14ac:dyDescent="0.25">
      <c r="G59" s="219"/>
      <c r="H59" s="219"/>
      <c r="I59" s="219"/>
      <c r="J59" s="219"/>
      <c r="K59" s="219"/>
      <c r="L59" s="219"/>
    </row>
    <row r="60" spans="7:12" x14ac:dyDescent="0.25">
      <c r="G60" s="219"/>
      <c r="H60" s="219"/>
      <c r="I60" s="219"/>
      <c r="J60" s="219"/>
      <c r="K60" s="219"/>
      <c r="L60" s="219"/>
    </row>
    <row r="61" spans="7:12" x14ac:dyDescent="0.25">
      <c r="G61" s="219"/>
      <c r="H61" s="219"/>
      <c r="I61" s="219"/>
      <c r="J61" s="219"/>
      <c r="K61" s="219"/>
      <c r="L61" s="219"/>
    </row>
    <row r="62" spans="7:12" x14ac:dyDescent="0.25">
      <c r="G62" s="219"/>
      <c r="H62" s="219"/>
      <c r="I62" s="219"/>
      <c r="J62" s="219"/>
      <c r="K62" s="219"/>
      <c r="L62" s="219"/>
    </row>
    <row r="63" spans="7:12" x14ac:dyDescent="0.25">
      <c r="G63" s="219"/>
      <c r="H63" s="219"/>
      <c r="I63" s="219"/>
      <c r="J63" s="219"/>
      <c r="K63" s="219"/>
      <c r="L63" s="219"/>
    </row>
    <row r="64" spans="7:12" x14ac:dyDescent="0.25">
      <c r="G64" s="219"/>
      <c r="H64" s="219"/>
      <c r="I64" s="219"/>
      <c r="J64" s="219"/>
      <c r="K64" s="219"/>
      <c r="L64" s="219"/>
    </row>
    <row r="65" spans="7:12" x14ac:dyDescent="0.25">
      <c r="G65" s="219"/>
      <c r="H65" s="219"/>
      <c r="I65" s="219"/>
      <c r="J65" s="219"/>
      <c r="K65" s="219"/>
      <c r="L65" s="219"/>
    </row>
    <row r="66" spans="7:12" x14ac:dyDescent="0.25">
      <c r="G66" s="219"/>
      <c r="H66" s="219"/>
      <c r="I66" s="219"/>
      <c r="J66" s="219"/>
      <c r="K66" s="219"/>
      <c r="L66" s="219"/>
    </row>
    <row r="67" spans="7:12" x14ac:dyDescent="0.25">
      <c r="G67" s="219"/>
      <c r="H67" s="219"/>
      <c r="I67" s="219"/>
      <c r="J67" s="219"/>
      <c r="K67" s="219"/>
      <c r="L67" s="219"/>
    </row>
    <row r="68" spans="7:12" x14ac:dyDescent="0.25">
      <c r="G68" s="219"/>
      <c r="H68" s="219"/>
      <c r="I68" s="219"/>
      <c r="J68" s="219"/>
      <c r="K68" s="219"/>
      <c r="L68" s="219"/>
    </row>
    <row r="69" spans="7:12" x14ac:dyDescent="0.25">
      <c r="G69" s="219"/>
      <c r="H69" s="219"/>
      <c r="I69" s="219"/>
      <c r="J69" s="219"/>
      <c r="K69" s="219"/>
      <c r="L69" s="219"/>
    </row>
    <row r="70" spans="7:12" x14ac:dyDescent="0.25">
      <c r="G70" s="219"/>
      <c r="H70" s="219"/>
      <c r="I70" s="219"/>
      <c r="J70" s="219"/>
      <c r="K70" s="219"/>
      <c r="L70" s="219"/>
    </row>
  </sheetData>
  <mergeCells count="19">
    <mergeCell ref="B1:L1"/>
    <mergeCell ref="B2:L2"/>
    <mergeCell ref="L6:L7"/>
    <mergeCell ref="G31:L70"/>
    <mergeCell ref="F6:F7"/>
    <mergeCell ref="G6:G7"/>
    <mergeCell ref="H6:H7"/>
    <mergeCell ref="I6:I7"/>
    <mergeCell ref="J6:J7"/>
    <mergeCell ref="K6:K7"/>
    <mergeCell ref="A4:A7"/>
    <mergeCell ref="B4:B7"/>
    <mergeCell ref="C4:L4"/>
    <mergeCell ref="D5:F5"/>
    <mergeCell ref="G5:I5"/>
    <mergeCell ref="J5:L5"/>
    <mergeCell ref="D6:D7"/>
    <mergeCell ref="C5:C7"/>
    <mergeCell ref="E6:E7"/>
  </mergeCells>
  <phoneticPr fontId="0" type="noConversion"/>
  <pageMargins left="0.7" right="0.7" top="0.75" bottom="0.75" header="0.3" footer="0.3"/>
  <pageSetup paperSize="9" scale="65" orientation="portrait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0"/>
  <sheetViews>
    <sheetView view="pageBreakPreview" topLeftCell="A10" zoomScaleNormal="100" zoomScaleSheetLayoutView="100" workbookViewId="0">
      <selection activeCell="C5" sqref="C5:C7"/>
    </sheetView>
  </sheetViews>
  <sheetFormatPr defaultRowHeight="15" x14ac:dyDescent="0.25"/>
  <cols>
    <col min="1" max="1" width="5.42578125" customWidth="1"/>
    <col min="2" max="2" width="22.140625" customWidth="1"/>
    <col min="7" max="7" width="12" customWidth="1"/>
    <col min="8" max="8" width="13.5703125" customWidth="1"/>
    <col min="10" max="10" width="11.28515625" customWidth="1"/>
    <col min="11" max="11" width="13.42578125" customWidth="1"/>
    <col min="12" max="12" width="11" customWidth="1"/>
  </cols>
  <sheetData>
    <row r="1" spans="1:13" x14ac:dyDescent="0.25">
      <c r="B1" s="213" t="s">
        <v>0</v>
      </c>
      <c r="C1" s="213"/>
      <c r="D1" s="213"/>
      <c r="E1" s="213"/>
      <c r="F1" s="213"/>
      <c r="G1" s="213"/>
      <c r="H1" s="213"/>
      <c r="I1" s="213"/>
      <c r="J1" s="213"/>
      <c r="K1" s="213"/>
      <c r="L1" s="213"/>
      <c r="M1" s="32"/>
    </row>
    <row r="2" spans="1:13" x14ac:dyDescent="0.25">
      <c r="B2" s="212" t="s">
        <v>1</v>
      </c>
      <c r="C2" s="212"/>
      <c r="D2" s="212"/>
      <c r="E2" s="212"/>
      <c r="F2" s="212"/>
      <c r="G2" s="212"/>
      <c r="H2" s="212"/>
      <c r="I2" s="212"/>
      <c r="J2" s="212"/>
      <c r="K2" s="212"/>
      <c r="L2" s="212"/>
    </row>
    <row r="3" spans="1:13" ht="15.75" thickBot="1" x14ac:dyDescent="0.3"/>
    <row r="4" spans="1:13" ht="15.75" thickBot="1" x14ac:dyDescent="0.3">
      <c r="A4" s="220" t="s">
        <v>2</v>
      </c>
      <c r="B4" s="223" t="s">
        <v>3</v>
      </c>
      <c r="C4" s="214" t="s">
        <v>80</v>
      </c>
      <c r="D4" s="206"/>
      <c r="E4" s="206"/>
      <c r="F4" s="206"/>
      <c r="G4" s="206"/>
      <c r="H4" s="206"/>
      <c r="I4" s="206"/>
      <c r="J4" s="206"/>
      <c r="K4" s="206"/>
      <c r="L4" s="206"/>
    </row>
    <row r="5" spans="1:13" ht="28.5" customHeight="1" x14ac:dyDescent="0.25">
      <c r="A5" s="221"/>
      <c r="B5" s="224"/>
      <c r="C5" s="215" t="s">
        <v>7</v>
      </c>
      <c r="D5" s="207" t="s">
        <v>4</v>
      </c>
      <c r="E5" s="207"/>
      <c r="F5" s="207"/>
      <c r="G5" s="207" t="s">
        <v>5</v>
      </c>
      <c r="H5" s="207"/>
      <c r="I5" s="207"/>
      <c r="J5" s="208" t="s">
        <v>6</v>
      </c>
      <c r="K5" s="208"/>
      <c r="L5" s="208"/>
    </row>
    <row r="6" spans="1:13" ht="27.75" customHeight="1" x14ac:dyDescent="0.25">
      <c r="A6" s="221"/>
      <c r="B6" s="224"/>
      <c r="C6" s="216"/>
      <c r="D6" s="200" t="s">
        <v>8</v>
      </c>
      <c r="E6" s="200" t="s">
        <v>9</v>
      </c>
      <c r="F6" s="200" t="s">
        <v>10</v>
      </c>
      <c r="G6" s="200" t="s">
        <v>8</v>
      </c>
      <c r="H6" s="202" t="s">
        <v>11</v>
      </c>
      <c r="I6" s="200" t="s">
        <v>10</v>
      </c>
      <c r="J6" s="201" t="s">
        <v>8</v>
      </c>
      <c r="K6" s="200" t="s">
        <v>9</v>
      </c>
      <c r="L6" s="200" t="s">
        <v>10</v>
      </c>
    </row>
    <row r="7" spans="1:13" ht="49.5" customHeight="1" x14ac:dyDescent="0.25">
      <c r="A7" s="222"/>
      <c r="B7" s="225"/>
      <c r="C7" s="217"/>
      <c r="D7" s="200"/>
      <c r="E7" s="200"/>
      <c r="F7" s="200"/>
      <c r="G7" s="200"/>
      <c r="H7" s="202"/>
      <c r="I7" s="200"/>
      <c r="J7" s="201"/>
      <c r="K7" s="200"/>
      <c r="L7" s="200"/>
    </row>
    <row r="8" spans="1:13" x14ac:dyDescent="0.25">
      <c r="A8" s="128">
        <v>1</v>
      </c>
      <c r="B8" s="78">
        <v>2</v>
      </c>
      <c r="C8" s="128">
        <v>3</v>
      </c>
      <c r="D8" s="78">
        <v>4</v>
      </c>
      <c r="E8" s="128">
        <v>5</v>
      </c>
      <c r="F8" s="78">
        <v>6</v>
      </c>
      <c r="G8" s="128">
        <v>7</v>
      </c>
      <c r="H8" s="78">
        <v>8</v>
      </c>
      <c r="I8" s="128">
        <v>9</v>
      </c>
      <c r="J8" s="78">
        <v>10</v>
      </c>
      <c r="K8" s="128">
        <v>11</v>
      </c>
      <c r="L8" s="139">
        <v>12</v>
      </c>
    </row>
    <row r="9" spans="1:13" x14ac:dyDescent="0.25">
      <c r="A9" s="120">
        <v>1</v>
      </c>
      <c r="B9" s="82" t="s">
        <v>12</v>
      </c>
      <c r="C9" s="35">
        <f t="shared" ref="C9:I9" si="0">SUM(C10,C11,C19)</f>
        <v>255</v>
      </c>
      <c r="D9" s="36">
        <f t="shared" si="0"/>
        <v>0</v>
      </c>
      <c r="E9" s="36">
        <f t="shared" si="0"/>
        <v>0</v>
      </c>
      <c r="F9" s="36">
        <f t="shared" si="0"/>
        <v>0</v>
      </c>
      <c r="G9" s="36">
        <f t="shared" si="0"/>
        <v>0</v>
      </c>
      <c r="H9" s="36">
        <f t="shared" si="0"/>
        <v>0</v>
      </c>
      <c r="I9" s="36">
        <f t="shared" si="0"/>
        <v>0</v>
      </c>
      <c r="J9" s="33" t="e">
        <f>G9/D9</f>
        <v>#DIV/0!</v>
      </c>
      <c r="K9" s="33" t="e">
        <f>H9/E9</f>
        <v>#DIV/0!</v>
      </c>
      <c r="L9" s="33" t="e">
        <f>I9/F9</f>
        <v>#DIV/0!</v>
      </c>
    </row>
    <row r="10" spans="1:13" ht="51" x14ac:dyDescent="0.25">
      <c r="A10" s="86" t="s">
        <v>13</v>
      </c>
      <c r="B10" s="84" t="s">
        <v>14</v>
      </c>
      <c r="C10" s="7">
        <v>1</v>
      </c>
      <c r="D10" s="5">
        <f>E10+F10</f>
        <v>0</v>
      </c>
      <c r="E10" s="8"/>
      <c r="F10" s="8"/>
      <c r="G10" s="5">
        <f>H10+I10</f>
        <v>0</v>
      </c>
      <c r="H10" s="8"/>
      <c r="I10" s="8"/>
      <c r="J10" s="5" t="e">
        <f>G10/D10</f>
        <v>#DIV/0!</v>
      </c>
      <c r="K10" s="5" t="e">
        <f>H10/E10</f>
        <v>#DIV/0!</v>
      </c>
      <c r="L10" s="5">
        <v>0</v>
      </c>
    </row>
    <row r="11" spans="1:13" x14ac:dyDescent="0.25">
      <c r="A11" s="123" t="s">
        <v>15</v>
      </c>
      <c r="B11" s="122" t="s">
        <v>16</v>
      </c>
      <c r="C11" s="64">
        <f t="shared" ref="C11:I11" si="1">SUM(C12:C15,C17:C18)</f>
        <v>79</v>
      </c>
      <c r="D11" s="65">
        <f t="shared" si="1"/>
        <v>0</v>
      </c>
      <c r="E11" s="65">
        <f t="shared" si="1"/>
        <v>0</v>
      </c>
      <c r="F11" s="65">
        <f t="shared" si="1"/>
        <v>0</v>
      </c>
      <c r="G11" s="65">
        <f t="shared" si="1"/>
        <v>0</v>
      </c>
      <c r="H11" s="65">
        <f t="shared" si="1"/>
        <v>0</v>
      </c>
      <c r="I11" s="65">
        <f t="shared" si="1"/>
        <v>0</v>
      </c>
      <c r="J11" s="79" t="e">
        <f t="shared" ref="J11:L29" si="2">G11/D11</f>
        <v>#DIV/0!</v>
      </c>
      <c r="K11" s="79" t="e">
        <f t="shared" si="2"/>
        <v>#DIV/0!</v>
      </c>
      <c r="L11" s="79" t="e">
        <f t="shared" si="2"/>
        <v>#DIV/0!</v>
      </c>
    </row>
    <row r="12" spans="1:13" x14ac:dyDescent="0.25">
      <c r="A12" s="94" t="s">
        <v>17</v>
      </c>
      <c r="B12" s="95" t="s">
        <v>18</v>
      </c>
      <c r="C12" s="40">
        <v>3</v>
      </c>
      <c r="D12" s="34">
        <f t="shared" ref="D12:D17" si="3">E12+F12</f>
        <v>0</v>
      </c>
      <c r="E12" s="41"/>
      <c r="F12" s="41"/>
      <c r="G12" s="42">
        <f t="shared" ref="G12:G17" si="4">H12+I12</f>
        <v>0</v>
      </c>
      <c r="H12" s="41"/>
      <c r="I12" s="41"/>
      <c r="J12" s="34" t="e">
        <f t="shared" si="2"/>
        <v>#DIV/0!</v>
      </c>
      <c r="K12" s="5" t="e">
        <f t="shared" si="2"/>
        <v>#DIV/0!</v>
      </c>
      <c r="L12" s="5" t="e">
        <f t="shared" si="2"/>
        <v>#DIV/0!</v>
      </c>
    </row>
    <row r="13" spans="1:13" ht="51" x14ac:dyDescent="0.25">
      <c r="A13" s="92" t="s">
        <v>19</v>
      </c>
      <c r="B13" s="93" t="s">
        <v>20</v>
      </c>
      <c r="C13" s="48">
        <v>21</v>
      </c>
      <c r="D13" s="51">
        <f t="shared" si="3"/>
        <v>0</v>
      </c>
      <c r="E13" s="49"/>
      <c r="F13" s="49"/>
      <c r="G13" s="50">
        <f t="shared" si="4"/>
        <v>0</v>
      </c>
      <c r="H13" s="49"/>
      <c r="I13" s="49"/>
      <c r="J13" s="51" t="e">
        <f>G13/D13</f>
        <v>#DIV/0!</v>
      </c>
      <c r="K13" s="5" t="e">
        <f t="shared" si="2"/>
        <v>#DIV/0!</v>
      </c>
      <c r="L13" s="5" t="e">
        <f t="shared" si="2"/>
        <v>#DIV/0!</v>
      </c>
    </row>
    <row r="14" spans="1:13" x14ac:dyDescent="0.25">
      <c r="A14" s="86" t="s">
        <v>21</v>
      </c>
      <c r="B14" s="84" t="s">
        <v>22</v>
      </c>
      <c r="C14" s="7">
        <v>0</v>
      </c>
      <c r="D14" s="5">
        <f t="shared" si="3"/>
        <v>0</v>
      </c>
      <c r="E14" s="8"/>
      <c r="F14" s="8"/>
      <c r="G14" s="5">
        <f t="shared" si="4"/>
        <v>0</v>
      </c>
      <c r="H14" s="8"/>
      <c r="I14" s="8"/>
      <c r="J14" s="5" t="e">
        <f t="shared" si="2"/>
        <v>#DIV/0!</v>
      </c>
      <c r="K14" s="5" t="e">
        <f t="shared" si="2"/>
        <v>#DIV/0!</v>
      </c>
      <c r="L14" s="5" t="e">
        <f t="shared" si="2"/>
        <v>#DIV/0!</v>
      </c>
    </row>
    <row r="15" spans="1:13" ht="25.5" x14ac:dyDescent="0.25">
      <c r="A15" s="86" t="s">
        <v>23</v>
      </c>
      <c r="B15" s="84" t="s">
        <v>24</v>
      </c>
      <c r="C15" s="7">
        <v>16</v>
      </c>
      <c r="D15" s="5">
        <f t="shared" si="3"/>
        <v>0</v>
      </c>
      <c r="E15" s="8"/>
      <c r="F15" s="8"/>
      <c r="G15" s="5">
        <f>H15+I15</f>
        <v>0</v>
      </c>
      <c r="H15" s="8"/>
      <c r="I15" s="8"/>
      <c r="J15" s="5" t="e">
        <f t="shared" si="2"/>
        <v>#DIV/0!</v>
      </c>
      <c r="K15" s="5" t="e">
        <f t="shared" si="2"/>
        <v>#DIV/0!</v>
      </c>
      <c r="L15" s="5" t="e">
        <f t="shared" si="2"/>
        <v>#DIV/0!</v>
      </c>
    </row>
    <row r="16" spans="1:13" ht="76.5" x14ac:dyDescent="0.25">
      <c r="A16" s="96" t="s">
        <v>25</v>
      </c>
      <c r="B16" s="97" t="s">
        <v>26</v>
      </c>
      <c r="C16" s="44">
        <v>16</v>
      </c>
      <c r="D16" s="46">
        <f t="shared" si="3"/>
        <v>0</v>
      </c>
      <c r="E16" s="45">
        <f>E15</f>
        <v>0</v>
      </c>
      <c r="F16" s="45"/>
      <c r="G16" s="22">
        <f t="shared" si="4"/>
        <v>0</v>
      </c>
      <c r="H16" s="45">
        <f>H15</f>
        <v>0</v>
      </c>
      <c r="I16" s="45"/>
      <c r="J16" s="46" t="e">
        <f t="shared" si="2"/>
        <v>#DIV/0!</v>
      </c>
      <c r="K16" s="5" t="e">
        <f t="shared" si="2"/>
        <v>#DIV/0!</v>
      </c>
      <c r="L16" s="5" t="e">
        <f t="shared" si="2"/>
        <v>#DIV/0!</v>
      </c>
    </row>
    <row r="17" spans="1:12" ht="25.5" x14ac:dyDescent="0.25">
      <c r="A17" s="86" t="s">
        <v>27</v>
      </c>
      <c r="B17" s="84" t="s">
        <v>28</v>
      </c>
      <c r="C17" s="7">
        <v>1</v>
      </c>
      <c r="D17" s="5">
        <f t="shared" si="3"/>
        <v>0</v>
      </c>
      <c r="E17" s="8"/>
      <c r="F17" s="8"/>
      <c r="G17" s="5">
        <f t="shared" si="4"/>
        <v>0</v>
      </c>
      <c r="H17" s="8"/>
      <c r="I17" s="8"/>
      <c r="J17" s="5" t="e">
        <f t="shared" si="2"/>
        <v>#DIV/0!</v>
      </c>
      <c r="K17" s="5" t="e">
        <f t="shared" si="2"/>
        <v>#DIV/0!</v>
      </c>
      <c r="L17" s="5" t="e">
        <f t="shared" si="2"/>
        <v>#DIV/0!</v>
      </c>
    </row>
    <row r="18" spans="1:12" x14ac:dyDescent="0.25">
      <c r="A18" s="86" t="s">
        <v>29</v>
      </c>
      <c r="B18" s="1" t="s">
        <v>30</v>
      </c>
      <c r="C18" s="7">
        <v>38</v>
      </c>
      <c r="D18" s="5">
        <f>E18+F18</f>
        <v>0</v>
      </c>
      <c r="E18" s="8"/>
      <c r="F18" s="8"/>
      <c r="G18" s="5">
        <f>H18+I18</f>
        <v>0</v>
      </c>
      <c r="H18" s="8"/>
      <c r="I18" s="8"/>
      <c r="J18" s="5" t="e">
        <f>G18/D18</f>
        <v>#DIV/0!</v>
      </c>
      <c r="K18" s="5" t="e">
        <f>H18/E18</f>
        <v>#DIV/0!</v>
      </c>
      <c r="L18" s="5">
        <v>0</v>
      </c>
    </row>
    <row r="19" spans="1:12" ht="27" x14ac:dyDescent="0.25">
      <c r="A19" s="121" t="s">
        <v>31</v>
      </c>
      <c r="B19" s="87" t="s">
        <v>32</v>
      </c>
      <c r="C19" s="64">
        <f>C20</f>
        <v>175</v>
      </c>
      <c r="D19" s="65">
        <f t="shared" ref="D19:I19" si="5">D20</f>
        <v>0</v>
      </c>
      <c r="E19" s="65">
        <f t="shared" si="5"/>
        <v>0</v>
      </c>
      <c r="F19" s="65">
        <f t="shared" si="5"/>
        <v>0</v>
      </c>
      <c r="G19" s="65">
        <f t="shared" si="5"/>
        <v>0</v>
      </c>
      <c r="H19" s="65">
        <f t="shared" si="5"/>
        <v>0</v>
      </c>
      <c r="I19" s="65">
        <f t="shared" si="5"/>
        <v>0</v>
      </c>
      <c r="J19" s="79" t="e">
        <f t="shared" si="2"/>
        <v>#DIV/0!</v>
      </c>
      <c r="K19" s="79" t="e">
        <f t="shared" si="2"/>
        <v>#DIV/0!</v>
      </c>
      <c r="L19" s="79" t="e">
        <f t="shared" si="2"/>
        <v>#DIV/0!</v>
      </c>
    </row>
    <row r="20" spans="1:12" ht="63.75" x14ac:dyDescent="0.25">
      <c r="A20" s="101" t="s">
        <v>33</v>
      </c>
      <c r="B20" s="102" t="s">
        <v>34</v>
      </c>
      <c r="C20" s="58">
        <v>175</v>
      </c>
      <c r="D20" s="61">
        <f>E20+F20</f>
        <v>0</v>
      </c>
      <c r="E20" s="59"/>
      <c r="F20" s="59"/>
      <c r="G20" s="60">
        <f>H20+I20</f>
        <v>0</v>
      </c>
      <c r="H20" s="59"/>
      <c r="I20" s="59"/>
      <c r="J20" s="61" t="e">
        <f t="shared" si="2"/>
        <v>#DIV/0!</v>
      </c>
      <c r="K20" s="5" t="e">
        <f t="shared" si="2"/>
        <v>#DIV/0!</v>
      </c>
      <c r="L20" s="5" t="e">
        <f t="shared" si="2"/>
        <v>#DIV/0!</v>
      </c>
    </row>
    <row r="21" spans="1:12" ht="38.25" x14ac:dyDescent="0.25">
      <c r="A21" s="88" t="s">
        <v>35</v>
      </c>
      <c r="B21" s="89" t="s">
        <v>36</v>
      </c>
      <c r="C21" s="37">
        <f>SUM(C22:C25)</f>
        <v>18</v>
      </c>
      <c r="D21" s="38">
        <f t="shared" ref="D21:I21" si="6">SUM(D22:D25)</f>
        <v>0</v>
      </c>
      <c r="E21" s="38">
        <f t="shared" si="6"/>
        <v>0</v>
      </c>
      <c r="F21" s="38">
        <f t="shared" si="6"/>
        <v>0</v>
      </c>
      <c r="G21" s="38">
        <f t="shared" si="6"/>
        <v>0</v>
      </c>
      <c r="H21" s="38">
        <f t="shared" si="6"/>
        <v>0</v>
      </c>
      <c r="I21" s="38">
        <f t="shared" si="6"/>
        <v>0</v>
      </c>
      <c r="J21" s="33" t="e">
        <f t="shared" si="2"/>
        <v>#DIV/0!</v>
      </c>
      <c r="K21" s="33" t="e">
        <f t="shared" si="2"/>
        <v>#DIV/0!</v>
      </c>
      <c r="L21" s="33" t="e">
        <f t="shared" si="2"/>
        <v>#DIV/0!</v>
      </c>
    </row>
    <row r="22" spans="1:12" ht="25.5" x14ac:dyDescent="0.25">
      <c r="A22" s="86" t="s">
        <v>37</v>
      </c>
      <c r="B22" s="6" t="s">
        <v>38</v>
      </c>
      <c r="C22" s="7">
        <v>1</v>
      </c>
      <c r="D22" s="5">
        <f>E22+F22</f>
        <v>0</v>
      </c>
      <c r="E22" s="8">
        <v>0</v>
      </c>
      <c r="F22" s="8"/>
      <c r="G22" s="5">
        <f>H22+I22</f>
        <v>0</v>
      </c>
      <c r="H22" s="8">
        <v>0</v>
      </c>
      <c r="I22" s="8"/>
      <c r="J22" s="5" t="e">
        <f t="shared" si="2"/>
        <v>#DIV/0!</v>
      </c>
      <c r="K22" s="5" t="e">
        <f t="shared" si="2"/>
        <v>#DIV/0!</v>
      </c>
      <c r="L22" s="5" t="e">
        <f t="shared" si="2"/>
        <v>#DIV/0!</v>
      </c>
    </row>
    <row r="23" spans="1:12" ht="38.25" x14ac:dyDescent="0.25">
      <c r="A23" s="86" t="s">
        <v>39</v>
      </c>
      <c r="B23" s="6" t="s">
        <v>40</v>
      </c>
      <c r="C23" s="7">
        <v>3</v>
      </c>
      <c r="D23" s="5">
        <f>E23+F23</f>
        <v>0</v>
      </c>
      <c r="E23" s="8"/>
      <c r="F23" s="8"/>
      <c r="G23" s="5">
        <f>H23+I23</f>
        <v>0</v>
      </c>
      <c r="H23" s="8"/>
      <c r="I23" s="8"/>
      <c r="J23" s="5" t="e">
        <f t="shared" si="2"/>
        <v>#DIV/0!</v>
      </c>
      <c r="K23" s="5" t="e">
        <f t="shared" si="2"/>
        <v>#DIV/0!</v>
      </c>
      <c r="L23" s="5" t="e">
        <f t="shared" si="2"/>
        <v>#DIV/0!</v>
      </c>
    </row>
    <row r="24" spans="1:12" ht="51" x14ac:dyDescent="0.25">
      <c r="A24" s="86" t="s">
        <v>41</v>
      </c>
      <c r="B24" s="6" t="s">
        <v>42</v>
      </c>
      <c r="C24" s="7">
        <v>0</v>
      </c>
      <c r="D24" s="5">
        <f>E24+F24</f>
        <v>0</v>
      </c>
      <c r="E24" s="8"/>
      <c r="F24" s="8"/>
      <c r="G24" s="5">
        <f>H24+I24</f>
        <v>0</v>
      </c>
      <c r="H24" s="8"/>
      <c r="I24" s="8"/>
      <c r="J24" s="5">
        <v>0</v>
      </c>
      <c r="K24" s="5">
        <v>0</v>
      </c>
      <c r="L24" s="5">
        <v>0</v>
      </c>
    </row>
    <row r="25" spans="1:12" ht="26.25" x14ac:dyDescent="0.25">
      <c r="A25" s="86" t="s">
        <v>43</v>
      </c>
      <c r="B25" s="15" t="s">
        <v>44</v>
      </c>
      <c r="C25" s="7">
        <v>14</v>
      </c>
      <c r="D25" s="5">
        <f>E25+F25</f>
        <v>0</v>
      </c>
      <c r="E25" s="8"/>
      <c r="F25" s="8"/>
      <c r="G25" s="5">
        <f>H25+I25</f>
        <v>0</v>
      </c>
      <c r="H25" s="8"/>
      <c r="I25" s="8"/>
      <c r="J25" s="5" t="e">
        <f t="shared" si="2"/>
        <v>#DIV/0!</v>
      </c>
      <c r="K25" s="5" t="e">
        <f t="shared" si="2"/>
        <v>#DIV/0!</v>
      </c>
      <c r="L25" s="5" t="e">
        <f t="shared" si="2"/>
        <v>#DIV/0!</v>
      </c>
    </row>
    <row r="26" spans="1:12" ht="26.25" x14ac:dyDescent="0.25">
      <c r="A26" s="88" t="s">
        <v>45</v>
      </c>
      <c r="B26" s="90" t="s">
        <v>46</v>
      </c>
      <c r="C26" s="37">
        <f>SUM(C27:C28)</f>
        <v>54</v>
      </c>
      <c r="D26" s="38">
        <f t="shared" ref="D26:I26" si="7">SUM(D27:D28)</f>
        <v>0</v>
      </c>
      <c r="E26" s="38">
        <f t="shared" si="7"/>
        <v>0</v>
      </c>
      <c r="F26" s="38">
        <f t="shared" si="7"/>
        <v>0</v>
      </c>
      <c r="G26" s="38">
        <f t="shared" si="7"/>
        <v>0</v>
      </c>
      <c r="H26" s="38">
        <f t="shared" si="7"/>
        <v>0</v>
      </c>
      <c r="I26" s="38">
        <f t="shared" si="7"/>
        <v>0</v>
      </c>
      <c r="J26" s="33" t="e">
        <f t="shared" si="2"/>
        <v>#DIV/0!</v>
      </c>
      <c r="K26" s="33" t="e">
        <f t="shared" si="2"/>
        <v>#DIV/0!</v>
      </c>
      <c r="L26" s="33" t="e">
        <f t="shared" si="2"/>
        <v>#DIV/0!</v>
      </c>
    </row>
    <row r="27" spans="1:12" ht="25.5" x14ac:dyDescent="0.25">
      <c r="A27" s="114" t="s">
        <v>47</v>
      </c>
      <c r="B27" s="6" t="s">
        <v>48</v>
      </c>
      <c r="C27" s="7">
        <v>3</v>
      </c>
      <c r="D27" s="5">
        <f>E27+F27</f>
        <v>0</v>
      </c>
      <c r="E27" s="8"/>
      <c r="F27" s="8"/>
      <c r="G27" s="5">
        <f>H27+I27</f>
        <v>0</v>
      </c>
      <c r="H27" s="8"/>
      <c r="I27" s="8"/>
      <c r="J27" s="5" t="e">
        <f t="shared" si="2"/>
        <v>#DIV/0!</v>
      </c>
      <c r="K27" s="5" t="e">
        <f t="shared" si="2"/>
        <v>#DIV/0!</v>
      </c>
      <c r="L27" s="5" t="e">
        <f t="shared" si="2"/>
        <v>#DIV/0!</v>
      </c>
    </row>
    <row r="28" spans="1:12" ht="51.75" thickBot="1" x14ac:dyDescent="0.3">
      <c r="A28" s="114" t="s">
        <v>49</v>
      </c>
      <c r="B28" s="17" t="s">
        <v>50</v>
      </c>
      <c r="C28" s="18">
        <v>51</v>
      </c>
      <c r="D28" s="20">
        <f>E28+F28</f>
        <v>0</v>
      </c>
      <c r="E28" s="19"/>
      <c r="F28" s="19"/>
      <c r="G28" s="20">
        <f>H28+I28</f>
        <v>0</v>
      </c>
      <c r="H28" s="19"/>
      <c r="I28" s="19"/>
      <c r="J28" s="20" t="e">
        <f t="shared" si="2"/>
        <v>#DIV/0!</v>
      </c>
      <c r="K28" s="20" t="e">
        <f t="shared" si="2"/>
        <v>#DIV/0!</v>
      </c>
      <c r="L28" s="20" t="e">
        <f t="shared" si="2"/>
        <v>#DIV/0!</v>
      </c>
    </row>
    <row r="29" spans="1:12" ht="15.75" thickBot="1" x14ac:dyDescent="0.3">
      <c r="A29" s="115" t="s">
        <v>51</v>
      </c>
      <c r="B29" s="116" t="s">
        <v>52</v>
      </c>
      <c r="C29" s="103">
        <f t="shared" ref="C29:I29" si="8">SUM(C9,C21,C26)</f>
        <v>327</v>
      </c>
      <c r="D29" s="104">
        <f t="shared" si="8"/>
        <v>0</v>
      </c>
      <c r="E29" s="104">
        <f t="shared" si="8"/>
        <v>0</v>
      </c>
      <c r="F29" s="104">
        <f t="shared" si="8"/>
        <v>0</v>
      </c>
      <c r="G29" s="104">
        <f t="shared" si="8"/>
        <v>0</v>
      </c>
      <c r="H29" s="104">
        <f t="shared" si="8"/>
        <v>0</v>
      </c>
      <c r="I29" s="104">
        <f t="shared" si="8"/>
        <v>0</v>
      </c>
      <c r="J29" s="106" t="e">
        <f t="shared" si="2"/>
        <v>#DIV/0!</v>
      </c>
      <c r="K29" s="105" t="e">
        <f t="shared" si="2"/>
        <v>#DIV/0!</v>
      </c>
      <c r="L29" s="105" t="e">
        <f t="shared" si="2"/>
        <v>#DIV/0!</v>
      </c>
    </row>
    <row r="31" spans="1:12" x14ac:dyDescent="0.25">
      <c r="B31" s="21" t="s">
        <v>53</v>
      </c>
      <c r="G31" s="219"/>
      <c r="H31" s="219"/>
      <c r="I31" s="219"/>
      <c r="J31" s="219"/>
      <c r="K31" s="219"/>
      <c r="L31" s="219"/>
    </row>
    <row r="32" spans="1:12" x14ac:dyDescent="0.25">
      <c r="B32" s="21"/>
      <c r="G32" s="219"/>
      <c r="H32" s="219"/>
      <c r="I32" s="219"/>
      <c r="J32" s="219"/>
      <c r="K32" s="219"/>
      <c r="L32" s="219"/>
    </row>
    <row r="33" spans="2:12" x14ac:dyDescent="0.25">
      <c r="B33" s="21" t="s">
        <v>54</v>
      </c>
      <c r="G33" s="219"/>
      <c r="H33" s="219"/>
      <c r="I33" s="219"/>
      <c r="J33" s="219"/>
      <c r="K33" s="219"/>
      <c r="L33" s="219"/>
    </row>
    <row r="34" spans="2:12" x14ac:dyDescent="0.25">
      <c r="B34" s="21"/>
      <c r="G34" s="219"/>
      <c r="H34" s="219"/>
      <c r="I34" s="219"/>
      <c r="J34" s="219"/>
      <c r="K34" s="219"/>
      <c r="L34" s="219"/>
    </row>
    <row r="35" spans="2:12" x14ac:dyDescent="0.25">
      <c r="B35" s="21" t="s">
        <v>55</v>
      </c>
      <c r="G35" s="219"/>
      <c r="H35" s="219"/>
      <c r="I35" s="219"/>
      <c r="J35" s="219"/>
      <c r="K35" s="219"/>
      <c r="L35" s="219"/>
    </row>
    <row r="36" spans="2:12" x14ac:dyDescent="0.25">
      <c r="B36" s="21" t="s">
        <v>56</v>
      </c>
      <c r="G36" s="219"/>
      <c r="H36" s="219"/>
      <c r="I36" s="219"/>
      <c r="J36" s="219"/>
      <c r="K36" s="219"/>
      <c r="L36" s="219"/>
    </row>
    <row r="37" spans="2:12" x14ac:dyDescent="0.25">
      <c r="B37" s="91"/>
      <c r="G37" s="219"/>
      <c r="H37" s="219"/>
      <c r="I37" s="219"/>
      <c r="J37" s="219"/>
      <c r="K37" s="219"/>
      <c r="L37" s="219"/>
    </row>
    <row r="38" spans="2:12" x14ac:dyDescent="0.25">
      <c r="B38" s="91"/>
      <c r="G38" s="219"/>
      <c r="H38" s="219"/>
      <c r="I38" s="219"/>
      <c r="J38" s="219"/>
      <c r="K38" s="219"/>
      <c r="L38" s="219"/>
    </row>
    <row r="39" spans="2:12" x14ac:dyDescent="0.25">
      <c r="G39" s="219"/>
      <c r="H39" s="219"/>
      <c r="I39" s="219"/>
      <c r="J39" s="219"/>
      <c r="K39" s="219"/>
      <c r="L39" s="219"/>
    </row>
    <row r="40" spans="2:12" x14ac:dyDescent="0.25">
      <c r="G40" s="219"/>
      <c r="H40" s="219"/>
      <c r="I40" s="219"/>
      <c r="J40" s="219"/>
      <c r="K40" s="219"/>
      <c r="L40" s="219"/>
    </row>
    <row r="41" spans="2:12" x14ac:dyDescent="0.25">
      <c r="G41" s="219"/>
      <c r="H41" s="219"/>
      <c r="I41" s="219"/>
      <c r="J41" s="219"/>
      <c r="K41" s="219"/>
      <c r="L41" s="219"/>
    </row>
    <row r="42" spans="2:12" x14ac:dyDescent="0.25">
      <c r="G42" s="219"/>
      <c r="H42" s="219"/>
      <c r="I42" s="219"/>
      <c r="J42" s="219"/>
      <c r="K42" s="219"/>
      <c r="L42" s="219"/>
    </row>
    <row r="43" spans="2:12" x14ac:dyDescent="0.25">
      <c r="G43" s="219"/>
      <c r="H43" s="219"/>
      <c r="I43" s="219"/>
      <c r="J43" s="219"/>
      <c r="K43" s="219"/>
      <c r="L43" s="219"/>
    </row>
    <row r="44" spans="2:12" x14ac:dyDescent="0.25">
      <c r="G44" s="219"/>
      <c r="H44" s="219"/>
      <c r="I44" s="219"/>
      <c r="J44" s="219"/>
      <c r="K44" s="219"/>
      <c r="L44" s="219"/>
    </row>
    <row r="45" spans="2:12" x14ac:dyDescent="0.25">
      <c r="G45" s="219"/>
      <c r="H45" s="219"/>
      <c r="I45" s="219"/>
      <c r="J45" s="219"/>
      <c r="K45" s="219"/>
      <c r="L45" s="219"/>
    </row>
    <row r="46" spans="2:12" x14ac:dyDescent="0.25">
      <c r="G46" s="219"/>
      <c r="H46" s="219"/>
      <c r="I46" s="219"/>
      <c r="J46" s="219"/>
      <c r="K46" s="219"/>
      <c r="L46" s="219"/>
    </row>
    <row r="47" spans="2:12" x14ac:dyDescent="0.25">
      <c r="G47" s="219"/>
      <c r="H47" s="219"/>
      <c r="I47" s="219"/>
      <c r="J47" s="219"/>
      <c r="K47" s="219"/>
      <c r="L47" s="219"/>
    </row>
    <row r="48" spans="2:12" x14ac:dyDescent="0.25">
      <c r="G48" s="219"/>
      <c r="H48" s="219"/>
      <c r="I48" s="219"/>
      <c r="J48" s="219"/>
      <c r="K48" s="219"/>
      <c r="L48" s="219"/>
    </row>
    <row r="49" spans="7:12" x14ac:dyDescent="0.25">
      <c r="G49" s="219"/>
      <c r="H49" s="219"/>
      <c r="I49" s="219"/>
      <c r="J49" s="219"/>
      <c r="K49" s="219"/>
      <c r="L49" s="219"/>
    </row>
    <row r="50" spans="7:12" x14ac:dyDescent="0.25">
      <c r="G50" s="219"/>
      <c r="H50" s="219"/>
      <c r="I50" s="219"/>
      <c r="J50" s="219"/>
      <c r="K50" s="219"/>
      <c r="L50" s="219"/>
    </row>
    <row r="51" spans="7:12" x14ac:dyDescent="0.25">
      <c r="G51" s="219"/>
      <c r="H51" s="219"/>
      <c r="I51" s="219"/>
      <c r="J51" s="219"/>
      <c r="K51" s="219"/>
      <c r="L51" s="219"/>
    </row>
    <row r="52" spans="7:12" x14ac:dyDescent="0.25">
      <c r="G52" s="219"/>
      <c r="H52" s="219"/>
      <c r="I52" s="219"/>
      <c r="J52" s="219"/>
      <c r="K52" s="219"/>
      <c r="L52" s="219"/>
    </row>
    <row r="53" spans="7:12" x14ac:dyDescent="0.25">
      <c r="G53" s="219"/>
      <c r="H53" s="219"/>
      <c r="I53" s="219"/>
      <c r="J53" s="219"/>
      <c r="K53" s="219"/>
      <c r="L53" s="219"/>
    </row>
    <row r="54" spans="7:12" x14ac:dyDescent="0.25">
      <c r="G54" s="219"/>
      <c r="H54" s="219"/>
      <c r="I54" s="219"/>
      <c r="J54" s="219"/>
      <c r="K54" s="219"/>
      <c r="L54" s="219"/>
    </row>
    <row r="55" spans="7:12" x14ac:dyDescent="0.25">
      <c r="G55" s="219"/>
      <c r="H55" s="219"/>
      <c r="I55" s="219"/>
      <c r="J55" s="219"/>
      <c r="K55" s="219"/>
      <c r="L55" s="219"/>
    </row>
    <row r="56" spans="7:12" x14ac:dyDescent="0.25">
      <c r="G56" s="219"/>
      <c r="H56" s="219"/>
      <c r="I56" s="219"/>
      <c r="J56" s="219"/>
      <c r="K56" s="219"/>
      <c r="L56" s="219"/>
    </row>
    <row r="57" spans="7:12" x14ac:dyDescent="0.25">
      <c r="G57" s="219"/>
      <c r="H57" s="219"/>
      <c r="I57" s="219"/>
      <c r="J57" s="219"/>
      <c r="K57" s="219"/>
      <c r="L57" s="219"/>
    </row>
    <row r="58" spans="7:12" x14ac:dyDescent="0.25">
      <c r="G58" s="219"/>
      <c r="H58" s="219"/>
      <c r="I58" s="219"/>
      <c r="J58" s="219"/>
      <c r="K58" s="219"/>
      <c r="L58" s="219"/>
    </row>
    <row r="59" spans="7:12" x14ac:dyDescent="0.25">
      <c r="G59" s="219"/>
      <c r="H59" s="219"/>
      <c r="I59" s="219"/>
      <c r="J59" s="219"/>
      <c r="K59" s="219"/>
      <c r="L59" s="219"/>
    </row>
    <row r="60" spans="7:12" x14ac:dyDescent="0.25">
      <c r="G60" s="219"/>
      <c r="H60" s="219"/>
      <c r="I60" s="219"/>
      <c r="J60" s="219"/>
      <c r="K60" s="219"/>
      <c r="L60" s="219"/>
    </row>
    <row r="61" spans="7:12" x14ac:dyDescent="0.25">
      <c r="G61" s="219"/>
      <c r="H61" s="219"/>
      <c r="I61" s="219"/>
      <c r="J61" s="219"/>
      <c r="K61" s="219"/>
      <c r="L61" s="219"/>
    </row>
    <row r="62" spans="7:12" x14ac:dyDescent="0.25">
      <c r="G62" s="219"/>
      <c r="H62" s="219"/>
      <c r="I62" s="219"/>
      <c r="J62" s="219"/>
      <c r="K62" s="219"/>
      <c r="L62" s="219"/>
    </row>
    <row r="63" spans="7:12" x14ac:dyDescent="0.25">
      <c r="G63" s="219"/>
      <c r="H63" s="219"/>
      <c r="I63" s="219"/>
      <c r="J63" s="219"/>
      <c r="K63" s="219"/>
      <c r="L63" s="219"/>
    </row>
    <row r="64" spans="7:12" x14ac:dyDescent="0.25">
      <c r="G64" s="219"/>
      <c r="H64" s="219"/>
      <c r="I64" s="219"/>
      <c r="J64" s="219"/>
      <c r="K64" s="219"/>
      <c r="L64" s="219"/>
    </row>
    <row r="65" spans="7:12" x14ac:dyDescent="0.25">
      <c r="G65" s="219"/>
      <c r="H65" s="219"/>
      <c r="I65" s="219"/>
      <c r="J65" s="219"/>
      <c r="K65" s="219"/>
      <c r="L65" s="219"/>
    </row>
    <row r="66" spans="7:12" x14ac:dyDescent="0.25">
      <c r="G66" s="219"/>
      <c r="H66" s="219"/>
      <c r="I66" s="219"/>
      <c r="J66" s="219"/>
      <c r="K66" s="219"/>
      <c r="L66" s="219"/>
    </row>
    <row r="67" spans="7:12" x14ac:dyDescent="0.25">
      <c r="G67" s="219"/>
      <c r="H67" s="219"/>
      <c r="I67" s="219"/>
      <c r="J67" s="219"/>
      <c r="K67" s="219"/>
      <c r="L67" s="219"/>
    </row>
    <row r="68" spans="7:12" x14ac:dyDescent="0.25">
      <c r="G68" s="219"/>
      <c r="H68" s="219"/>
      <c r="I68" s="219"/>
      <c r="J68" s="219"/>
      <c r="K68" s="219"/>
      <c r="L68" s="219"/>
    </row>
    <row r="69" spans="7:12" x14ac:dyDescent="0.25">
      <c r="G69" s="219"/>
      <c r="H69" s="219"/>
      <c r="I69" s="219"/>
      <c r="J69" s="219"/>
      <c r="K69" s="219"/>
      <c r="L69" s="219"/>
    </row>
    <row r="70" spans="7:12" x14ac:dyDescent="0.25">
      <c r="G70" s="219"/>
      <c r="H70" s="219"/>
      <c r="I70" s="219"/>
      <c r="J70" s="219"/>
      <c r="K70" s="219"/>
      <c r="L70" s="219"/>
    </row>
  </sheetData>
  <mergeCells count="19">
    <mergeCell ref="B1:L1"/>
    <mergeCell ref="B2:L2"/>
    <mergeCell ref="L6:L7"/>
    <mergeCell ref="G31:L70"/>
    <mergeCell ref="F6:F7"/>
    <mergeCell ref="G6:G7"/>
    <mergeCell ref="H6:H7"/>
    <mergeCell ref="I6:I7"/>
    <mergeCell ref="J6:J7"/>
    <mergeCell ref="K6:K7"/>
    <mergeCell ref="A4:A7"/>
    <mergeCell ref="B4:B7"/>
    <mergeCell ref="C4:L4"/>
    <mergeCell ref="D5:F5"/>
    <mergeCell ref="G5:I5"/>
    <mergeCell ref="J5:L5"/>
    <mergeCell ref="D6:D7"/>
    <mergeCell ref="C5:C7"/>
    <mergeCell ref="E6:E7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64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0"/>
  <sheetViews>
    <sheetView view="pageBreakPreview" topLeftCell="A7" zoomScaleNormal="100" zoomScaleSheetLayoutView="100" workbookViewId="0">
      <selection activeCell="E10" sqref="E10"/>
    </sheetView>
  </sheetViews>
  <sheetFormatPr defaultRowHeight="15" x14ac:dyDescent="0.25"/>
  <cols>
    <col min="1" max="1" width="5.42578125" customWidth="1"/>
    <col min="2" max="2" width="22.140625" customWidth="1"/>
    <col min="7" max="7" width="12" customWidth="1"/>
    <col min="8" max="8" width="13.7109375" customWidth="1"/>
    <col min="10" max="10" width="11.28515625" customWidth="1"/>
    <col min="11" max="11" width="13.85546875" customWidth="1"/>
    <col min="12" max="12" width="10.7109375" customWidth="1"/>
  </cols>
  <sheetData>
    <row r="1" spans="1:13" x14ac:dyDescent="0.25">
      <c r="B1" s="213" t="s">
        <v>0</v>
      </c>
      <c r="C1" s="213"/>
      <c r="D1" s="213"/>
      <c r="E1" s="213"/>
      <c r="F1" s="213"/>
      <c r="G1" s="213"/>
      <c r="H1" s="213"/>
      <c r="I1" s="213"/>
      <c r="J1" s="213"/>
      <c r="K1" s="213"/>
      <c r="L1" s="213"/>
      <c r="M1" s="32"/>
    </row>
    <row r="2" spans="1:13" x14ac:dyDescent="0.25">
      <c r="B2" s="212" t="s">
        <v>1</v>
      </c>
      <c r="C2" s="212"/>
      <c r="D2" s="212"/>
      <c r="E2" s="212"/>
      <c r="F2" s="212"/>
      <c r="G2" s="212"/>
      <c r="H2" s="212"/>
      <c r="I2" s="212"/>
      <c r="J2" s="212"/>
      <c r="K2" s="212"/>
      <c r="L2" s="212"/>
    </row>
    <row r="3" spans="1:13" ht="15.75" thickBot="1" x14ac:dyDescent="0.3"/>
    <row r="4" spans="1:13" ht="15.75" thickBot="1" x14ac:dyDescent="0.3">
      <c r="A4" s="220" t="s">
        <v>2</v>
      </c>
      <c r="B4" s="223" t="s">
        <v>3</v>
      </c>
      <c r="C4" s="214" t="s">
        <v>65</v>
      </c>
      <c r="D4" s="206"/>
      <c r="E4" s="206"/>
      <c r="F4" s="206"/>
      <c r="G4" s="206"/>
      <c r="H4" s="206"/>
      <c r="I4" s="206"/>
      <c r="J4" s="206"/>
      <c r="K4" s="206"/>
      <c r="L4" s="206"/>
    </row>
    <row r="5" spans="1:13" ht="28.5" customHeight="1" x14ac:dyDescent="0.25">
      <c r="A5" s="221"/>
      <c r="B5" s="224"/>
      <c r="C5" s="215" t="s">
        <v>7</v>
      </c>
      <c r="D5" s="207" t="s">
        <v>4</v>
      </c>
      <c r="E5" s="207"/>
      <c r="F5" s="207"/>
      <c r="G5" s="207" t="s">
        <v>5</v>
      </c>
      <c r="H5" s="207"/>
      <c r="I5" s="207"/>
      <c r="J5" s="208" t="s">
        <v>6</v>
      </c>
      <c r="K5" s="208"/>
      <c r="L5" s="208"/>
    </row>
    <row r="6" spans="1:13" ht="27.75" customHeight="1" x14ac:dyDescent="0.25">
      <c r="A6" s="221"/>
      <c r="B6" s="224"/>
      <c r="C6" s="216"/>
      <c r="D6" s="200" t="s">
        <v>8</v>
      </c>
      <c r="E6" s="200" t="s">
        <v>9</v>
      </c>
      <c r="F6" s="200" t="s">
        <v>10</v>
      </c>
      <c r="G6" s="200" t="s">
        <v>8</v>
      </c>
      <c r="H6" s="202" t="s">
        <v>11</v>
      </c>
      <c r="I6" s="200" t="s">
        <v>10</v>
      </c>
      <c r="J6" s="201" t="s">
        <v>8</v>
      </c>
      <c r="K6" s="200" t="s">
        <v>9</v>
      </c>
      <c r="L6" s="200" t="s">
        <v>10</v>
      </c>
    </row>
    <row r="7" spans="1:13" ht="49.5" customHeight="1" x14ac:dyDescent="0.25">
      <c r="A7" s="222"/>
      <c r="B7" s="225"/>
      <c r="C7" s="217"/>
      <c r="D7" s="200"/>
      <c r="E7" s="200"/>
      <c r="F7" s="200"/>
      <c r="G7" s="200"/>
      <c r="H7" s="202"/>
      <c r="I7" s="200"/>
      <c r="J7" s="201"/>
      <c r="K7" s="200"/>
      <c r="L7" s="200"/>
    </row>
    <row r="8" spans="1:13" x14ac:dyDescent="0.25">
      <c r="A8" s="128">
        <v>1</v>
      </c>
      <c r="B8" s="78">
        <v>2</v>
      </c>
      <c r="C8" s="128">
        <v>3</v>
      </c>
      <c r="D8" s="78">
        <v>4</v>
      </c>
      <c r="E8" s="128">
        <v>5</v>
      </c>
      <c r="F8" s="78">
        <v>6</v>
      </c>
      <c r="G8" s="128">
        <v>7</v>
      </c>
      <c r="H8" s="78">
        <v>8</v>
      </c>
      <c r="I8" s="128">
        <v>9</v>
      </c>
      <c r="J8" s="78">
        <v>10</v>
      </c>
      <c r="K8" s="128">
        <v>11</v>
      </c>
      <c r="L8" s="139">
        <v>12</v>
      </c>
    </row>
    <row r="9" spans="1:13" x14ac:dyDescent="0.25">
      <c r="A9" s="120">
        <v>1</v>
      </c>
      <c r="B9" s="82" t="s">
        <v>12</v>
      </c>
      <c r="C9" s="35">
        <f>SUM(C10,C11,C19)</f>
        <v>249</v>
      </c>
      <c r="D9" s="36">
        <f t="shared" ref="D9:I9" si="0">SUM(D10,D11,D19)</f>
        <v>0</v>
      </c>
      <c r="E9" s="36">
        <f t="shared" si="0"/>
        <v>0</v>
      </c>
      <c r="F9" s="36">
        <f t="shared" si="0"/>
        <v>0</v>
      </c>
      <c r="G9" s="36">
        <f t="shared" si="0"/>
        <v>0</v>
      </c>
      <c r="H9" s="36">
        <f t="shared" si="0"/>
        <v>0</v>
      </c>
      <c r="I9" s="36">
        <f t="shared" si="0"/>
        <v>0</v>
      </c>
      <c r="J9" s="33" t="e">
        <f>G9/D9</f>
        <v>#DIV/0!</v>
      </c>
      <c r="K9" s="33" t="e">
        <f>H9/E9</f>
        <v>#DIV/0!</v>
      </c>
      <c r="L9" s="33" t="e">
        <f>I9/F9</f>
        <v>#DIV/0!</v>
      </c>
    </row>
    <row r="10" spans="1:13" ht="51" x14ac:dyDescent="0.25">
      <c r="A10" s="86" t="s">
        <v>13</v>
      </c>
      <c r="B10" s="84" t="s">
        <v>14</v>
      </c>
      <c r="C10" s="7">
        <v>1</v>
      </c>
      <c r="D10" s="5">
        <f>E10+F10</f>
        <v>0</v>
      </c>
      <c r="E10" s="8"/>
      <c r="F10" s="8"/>
      <c r="G10" s="5">
        <f>H10+I10</f>
        <v>0</v>
      </c>
      <c r="H10" s="8"/>
      <c r="I10" s="8"/>
      <c r="J10" s="5" t="e">
        <f>G10/D10</f>
        <v>#DIV/0!</v>
      </c>
      <c r="K10" s="5" t="e">
        <f>H10/E10</f>
        <v>#DIV/0!</v>
      </c>
      <c r="L10" s="5">
        <v>0</v>
      </c>
    </row>
    <row r="11" spans="1:13" x14ac:dyDescent="0.25">
      <c r="A11" s="123" t="s">
        <v>15</v>
      </c>
      <c r="B11" s="122" t="s">
        <v>16</v>
      </c>
      <c r="C11" s="64">
        <f t="shared" ref="C11:I11" si="1">SUM(C12:C15,C17:C18)</f>
        <v>74</v>
      </c>
      <c r="D11" s="65">
        <f t="shared" si="1"/>
        <v>0</v>
      </c>
      <c r="E11" s="65">
        <f t="shared" si="1"/>
        <v>0</v>
      </c>
      <c r="F11" s="65">
        <f t="shared" si="1"/>
        <v>0</v>
      </c>
      <c r="G11" s="65">
        <f t="shared" si="1"/>
        <v>0</v>
      </c>
      <c r="H11" s="65">
        <f t="shared" si="1"/>
        <v>0</v>
      </c>
      <c r="I11" s="65">
        <f t="shared" si="1"/>
        <v>0</v>
      </c>
      <c r="J11" s="79" t="e">
        <f t="shared" ref="J11:L29" si="2">G11/D11</f>
        <v>#DIV/0!</v>
      </c>
      <c r="K11" s="79" t="e">
        <f t="shared" si="2"/>
        <v>#DIV/0!</v>
      </c>
      <c r="L11" s="79" t="e">
        <f t="shared" si="2"/>
        <v>#DIV/0!</v>
      </c>
    </row>
    <row r="12" spans="1:13" x14ac:dyDescent="0.25">
      <c r="A12" s="94" t="s">
        <v>17</v>
      </c>
      <c r="B12" s="95" t="s">
        <v>18</v>
      </c>
      <c r="C12" s="40">
        <v>3</v>
      </c>
      <c r="D12" s="34">
        <f t="shared" ref="D12:D17" si="3">E12+F12</f>
        <v>0</v>
      </c>
      <c r="E12" s="41"/>
      <c r="F12" s="41"/>
      <c r="G12" s="42">
        <f t="shared" ref="G12:G17" si="4">H12+I12</f>
        <v>0</v>
      </c>
      <c r="H12" s="41"/>
      <c r="I12" s="41"/>
      <c r="J12" s="34" t="e">
        <f t="shared" si="2"/>
        <v>#DIV/0!</v>
      </c>
      <c r="K12" s="5" t="e">
        <f t="shared" si="2"/>
        <v>#DIV/0!</v>
      </c>
      <c r="L12" s="5" t="e">
        <f t="shared" si="2"/>
        <v>#DIV/0!</v>
      </c>
    </row>
    <row r="13" spans="1:13" ht="51" x14ac:dyDescent="0.25">
      <c r="A13" s="92" t="s">
        <v>19</v>
      </c>
      <c r="B13" s="93" t="s">
        <v>20</v>
      </c>
      <c r="C13" s="48">
        <v>22</v>
      </c>
      <c r="D13" s="51">
        <f t="shared" si="3"/>
        <v>0</v>
      </c>
      <c r="E13" s="49"/>
      <c r="F13" s="49"/>
      <c r="G13" s="50">
        <f t="shared" si="4"/>
        <v>0</v>
      </c>
      <c r="H13" s="49"/>
      <c r="I13" s="49"/>
      <c r="J13" s="51" t="e">
        <f t="shared" si="2"/>
        <v>#DIV/0!</v>
      </c>
      <c r="K13" s="5" t="e">
        <f t="shared" si="2"/>
        <v>#DIV/0!</v>
      </c>
      <c r="L13" s="5" t="e">
        <f t="shared" si="2"/>
        <v>#DIV/0!</v>
      </c>
    </row>
    <row r="14" spans="1:13" x14ac:dyDescent="0.25">
      <c r="A14" s="86" t="s">
        <v>21</v>
      </c>
      <c r="B14" s="84" t="s">
        <v>22</v>
      </c>
      <c r="C14" s="7">
        <v>0</v>
      </c>
      <c r="D14" s="5">
        <f t="shared" si="3"/>
        <v>0</v>
      </c>
      <c r="E14" s="8"/>
      <c r="F14" s="8"/>
      <c r="G14" s="5">
        <f t="shared" si="4"/>
        <v>0</v>
      </c>
      <c r="H14" s="8"/>
      <c r="I14" s="8"/>
      <c r="J14" s="5" t="e">
        <f t="shared" si="2"/>
        <v>#DIV/0!</v>
      </c>
      <c r="K14" s="5" t="e">
        <f t="shared" si="2"/>
        <v>#DIV/0!</v>
      </c>
      <c r="L14" s="5" t="e">
        <f t="shared" si="2"/>
        <v>#DIV/0!</v>
      </c>
    </row>
    <row r="15" spans="1:13" ht="25.5" x14ac:dyDescent="0.25">
      <c r="A15" s="86" t="s">
        <v>23</v>
      </c>
      <c r="B15" s="84" t="s">
        <v>24</v>
      </c>
      <c r="C15" s="7">
        <v>16</v>
      </c>
      <c r="D15" s="5">
        <f t="shared" si="3"/>
        <v>0</v>
      </c>
      <c r="E15" s="8"/>
      <c r="F15" s="8"/>
      <c r="G15" s="5">
        <f t="shared" si="4"/>
        <v>0</v>
      </c>
      <c r="H15" s="8"/>
      <c r="I15" s="8"/>
      <c r="J15" s="5" t="e">
        <f t="shared" si="2"/>
        <v>#DIV/0!</v>
      </c>
      <c r="K15" s="5" t="e">
        <f t="shared" si="2"/>
        <v>#DIV/0!</v>
      </c>
      <c r="L15" s="5" t="e">
        <f t="shared" si="2"/>
        <v>#DIV/0!</v>
      </c>
    </row>
    <row r="16" spans="1:13" ht="76.5" x14ac:dyDescent="0.25">
      <c r="A16" s="96" t="s">
        <v>25</v>
      </c>
      <c r="B16" s="97" t="s">
        <v>26</v>
      </c>
      <c r="C16" s="44">
        <v>16</v>
      </c>
      <c r="D16" s="46">
        <f t="shared" si="3"/>
        <v>0</v>
      </c>
      <c r="E16" s="45">
        <f>E15</f>
        <v>0</v>
      </c>
      <c r="F16" s="45"/>
      <c r="G16" s="22">
        <f t="shared" si="4"/>
        <v>0</v>
      </c>
      <c r="H16" s="45">
        <f>H15</f>
        <v>0</v>
      </c>
      <c r="I16" s="45"/>
      <c r="J16" s="46" t="e">
        <f t="shared" si="2"/>
        <v>#DIV/0!</v>
      </c>
      <c r="K16" s="5" t="e">
        <f t="shared" si="2"/>
        <v>#DIV/0!</v>
      </c>
      <c r="L16" s="5" t="e">
        <f t="shared" si="2"/>
        <v>#DIV/0!</v>
      </c>
    </row>
    <row r="17" spans="1:12" ht="25.5" x14ac:dyDescent="0.25">
      <c r="A17" s="86" t="s">
        <v>27</v>
      </c>
      <c r="B17" s="84" t="s">
        <v>28</v>
      </c>
      <c r="C17" s="7">
        <v>2</v>
      </c>
      <c r="D17" s="5">
        <f t="shared" si="3"/>
        <v>0</v>
      </c>
      <c r="E17" s="8"/>
      <c r="F17" s="8"/>
      <c r="G17" s="5">
        <f t="shared" si="4"/>
        <v>0</v>
      </c>
      <c r="H17" s="8"/>
      <c r="I17" s="8"/>
      <c r="J17" s="5" t="e">
        <f t="shared" si="2"/>
        <v>#DIV/0!</v>
      </c>
      <c r="K17" s="5" t="e">
        <f t="shared" si="2"/>
        <v>#DIV/0!</v>
      </c>
      <c r="L17" s="5" t="e">
        <f t="shared" si="2"/>
        <v>#DIV/0!</v>
      </c>
    </row>
    <row r="18" spans="1:12" x14ac:dyDescent="0.25">
      <c r="A18" s="86" t="s">
        <v>29</v>
      </c>
      <c r="B18" s="1" t="s">
        <v>30</v>
      </c>
      <c r="C18" s="7">
        <v>31</v>
      </c>
      <c r="D18" s="5">
        <f>E18+F18</f>
        <v>0</v>
      </c>
      <c r="E18" s="8"/>
      <c r="F18" s="8"/>
      <c r="G18" s="5">
        <f>H18+I18</f>
        <v>0</v>
      </c>
      <c r="H18" s="8"/>
      <c r="I18" s="8"/>
      <c r="J18" s="5" t="e">
        <f>G18/D18</f>
        <v>#DIV/0!</v>
      </c>
      <c r="K18" s="5" t="e">
        <f>H18/E18</f>
        <v>#DIV/0!</v>
      </c>
      <c r="L18" s="5">
        <v>0</v>
      </c>
    </row>
    <row r="19" spans="1:12" ht="27" x14ac:dyDescent="0.25">
      <c r="A19" s="121" t="s">
        <v>31</v>
      </c>
      <c r="B19" s="87" t="s">
        <v>32</v>
      </c>
      <c r="C19" s="64">
        <f>C20</f>
        <v>174</v>
      </c>
      <c r="D19" s="65">
        <f t="shared" ref="D19:I19" si="5">D20</f>
        <v>0</v>
      </c>
      <c r="E19" s="65">
        <f t="shared" si="5"/>
        <v>0</v>
      </c>
      <c r="F19" s="65">
        <f t="shared" si="5"/>
        <v>0</v>
      </c>
      <c r="G19" s="65">
        <f t="shared" si="5"/>
        <v>0</v>
      </c>
      <c r="H19" s="65">
        <f t="shared" si="5"/>
        <v>0</v>
      </c>
      <c r="I19" s="65">
        <f t="shared" si="5"/>
        <v>0</v>
      </c>
      <c r="J19" s="79" t="e">
        <f t="shared" si="2"/>
        <v>#DIV/0!</v>
      </c>
      <c r="K19" s="79" t="e">
        <f t="shared" si="2"/>
        <v>#DIV/0!</v>
      </c>
      <c r="L19" s="79" t="e">
        <f t="shared" si="2"/>
        <v>#DIV/0!</v>
      </c>
    </row>
    <row r="20" spans="1:12" ht="63.75" x14ac:dyDescent="0.25">
      <c r="A20" s="101" t="s">
        <v>33</v>
      </c>
      <c r="B20" s="102" t="s">
        <v>34</v>
      </c>
      <c r="C20" s="58">
        <v>174</v>
      </c>
      <c r="D20" s="61">
        <f>E20+F20</f>
        <v>0</v>
      </c>
      <c r="E20" s="59"/>
      <c r="F20" s="59"/>
      <c r="G20" s="60">
        <f>H20+I20</f>
        <v>0</v>
      </c>
      <c r="H20" s="59"/>
      <c r="I20" s="59"/>
      <c r="J20" s="61" t="e">
        <f t="shared" si="2"/>
        <v>#DIV/0!</v>
      </c>
      <c r="K20" s="5" t="e">
        <f t="shared" si="2"/>
        <v>#DIV/0!</v>
      </c>
      <c r="L20" s="5" t="e">
        <f t="shared" si="2"/>
        <v>#DIV/0!</v>
      </c>
    </row>
    <row r="21" spans="1:12" ht="38.25" x14ac:dyDescent="0.25">
      <c r="A21" s="88" t="s">
        <v>35</v>
      </c>
      <c r="B21" s="89" t="s">
        <v>36</v>
      </c>
      <c r="C21" s="37">
        <f>SUM(C22:C25)</f>
        <v>20</v>
      </c>
      <c r="D21" s="38">
        <f t="shared" ref="D21:I21" si="6">SUM(D22:D25)</f>
        <v>0</v>
      </c>
      <c r="E21" s="38">
        <f t="shared" si="6"/>
        <v>0</v>
      </c>
      <c r="F21" s="38">
        <f t="shared" si="6"/>
        <v>0</v>
      </c>
      <c r="G21" s="38">
        <f t="shared" si="6"/>
        <v>0</v>
      </c>
      <c r="H21" s="38">
        <f t="shared" si="6"/>
        <v>0</v>
      </c>
      <c r="I21" s="38">
        <f t="shared" si="6"/>
        <v>0</v>
      </c>
      <c r="J21" s="33" t="e">
        <f t="shared" si="2"/>
        <v>#DIV/0!</v>
      </c>
      <c r="K21" s="33" t="e">
        <f t="shared" si="2"/>
        <v>#DIV/0!</v>
      </c>
      <c r="L21" s="33" t="e">
        <f t="shared" si="2"/>
        <v>#DIV/0!</v>
      </c>
    </row>
    <row r="22" spans="1:12" ht="25.5" x14ac:dyDescent="0.25">
      <c r="A22" s="86" t="s">
        <v>37</v>
      </c>
      <c r="B22" s="6" t="s">
        <v>38</v>
      </c>
      <c r="C22" s="7">
        <v>1</v>
      </c>
      <c r="D22" s="5">
        <f>E22+F22</f>
        <v>0</v>
      </c>
      <c r="E22" s="8">
        <v>0</v>
      </c>
      <c r="F22" s="8"/>
      <c r="G22" s="5">
        <f>H22+I22</f>
        <v>0</v>
      </c>
      <c r="H22" s="8">
        <v>0</v>
      </c>
      <c r="I22" s="8"/>
      <c r="J22" s="5" t="e">
        <f t="shared" si="2"/>
        <v>#DIV/0!</v>
      </c>
      <c r="K22" s="5" t="e">
        <f t="shared" si="2"/>
        <v>#DIV/0!</v>
      </c>
      <c r="L22" s="5" t="e">
        <f t="shared" si="2"/>
        <v>#DIV/0!</v>
      </c>
    </row>
    <row r="23" spans="1:12" ht="38.25" x14ac:dyDescent="0.25">
      <c r="A23" s="86" t="s">
        <v>39</v>
      </c>
      <c r="B23" s="6" t="s">
        <v>40</v>
      </c>
      <c r="C23" s="7">
        <v>4</v>
      </c>
      <c r="D23" s="5">
        <f>E23+F23</f>
        <v>0</v>
      </c>
      <c r="E23" s="8"/>
      <c r="F23" s="8"/>
      <c r="G23" s="5">
        <f>H23+I23</f>
        <v>0</v>
      </c>
      <c r="H23" s="8"/>
      <c r="I23" s="8"/>
      <c r="J23" s="5" t="e">
        <f t="shared" si="2"/>
        <v>#DIV/0!</v>
      </c>
      <c r="K23" s="5" t="e">
        <f t="shared" si="2"/>
        <v>#DIV/0!</v>
      </c>
      <c r="L23" s="5" t="e">
        <f t="shared" si="2"/>
        <v>#DIV/0!</v>
      </c>
    </row>
    <row r="24" spans="1:12" ht="51" x14ac:dyDescent="0.25">
      <c r="A24" s="86" t="s">
        <v>41</v>
      </c>
      <c r="B24" s="6" t="s">
        <v>42</v>
      </c>
      <c r="C24" s="7">
        <v>0</v>
      </c>
      <c r="D24" s="5">
        <f>E24+F24</f>
        <v>0</v>
      </c>
      <c r="E24" s="8"/>
      <c r="F24" s="8"/>
      <c r="G24" s="5">
        <f>H24+I24</f>
        <v>0</v>
      </c>
      <c r="H24" s="8"/>
      <c r="I24" s="8"/>
      <c r="J24" s="5">
        <v>0</v>
      </c>
      <c r="K24" s="5">
        <v>0</v>
      </c>
      <c r="L24" s="5">
        <v>0</v>
      </c>
    </row>
    <row r="25" spans="1:12" ht="26.25" x14ac:dyDescent="0.25">
      <c r="A25" s="86" t="s">
        <v>43</v>
      </c>
      <c r="B25" s="15" t="s">
        <v>44</v>
      </c>
      <c r="C25" s="7">
        <v>15</v>
      </c>
      <c r="D25" s="5">
        <f>E25+F25</f>
        <v>0</v>
      </c>
      <c r="E25" s="8"/>
      <c r="F25" s="8"/>
      <c r="G25" s="5">
        <f>H25+I25</f>
        <v>0</v>
      </c>
      <c r="H25" s="8"/>
      <c r="I25" s="8"/>
      <c r="J25" s="5" t="e">
        <f t="shared" si="2"/>
        <v>#DIV/0!</v>
      </c>
      <c r="K25" s="5" t="e">
        <f t="shared" si="2"/>
        <v>#DIV/0!</v>
      </c>
      <c r="L25" s="5" t="e">
        <f t="shared" si="2"/>
        <v>#DIV/0!</v>
      </c>
    </row>
    <row r="26" spans="1:12" ht="26.25" x14ac:dyDescent="0.25">
      <c r="A26" s="88" t="s">
        <v>45</v>
      </c>
      <c r="B26" s="90" t="s">
        <v>46</v>
      </c>
      <c r="C26" s="37">
        <f>SUM(C27:C28)</f>
        <v>54</v>
      </c>
      <c r="D26" s="38">
        <f t="shared" ref="D26:I26" si="7">SUM(D27:D28)</f>
        <v>0</v>
      </c>
      <c r="E26" s="38">
        <f t="shared" si="7"/>
        <v>0</v>
      </c>
      <c r="F26" s="38">
        <f t="shared" si="7"/>
        <v>0</v>
      </c>
      <c r="G26" s="38">
        <f t="shared" si="7"/>
        <v>0</v>
      </c>
      <c r="H26" s="38">
        <f t="shared" si="7"/>
        <v>0</v>
      </c>
      <c r="I26" s="38">
        <f t="shared" si="7"/>
        <v>0</v>
      </c>
      <c r="J26" s="33" t="e">
        <f t="shared" si="2"/>
        <v>#DIV/0!</v>
      </c>
      <c r="K26" s="33" t="e">
        <f t="shared" si="2"/>
        <v>#DIV/0!</v>
      </c>
      <c r="L26" s="33" t="e">
        <f t="shared" si="2"/>
        <v>#DIV/0!</v>
      </c>
    </row>
    <row r="27" spans="1:12" ht="25.5" x14ac:dyDescent="0.25">
      <c r="A27" s="114" t="s">
        <v>47</v>
      </c>
      <c r="B27" s="6" t="s">
        <v>48</v>
      </c>
      <c r="C27" s="7">
        <v>3</v>
      </c>
      <c r="D27" s="5">
        <f>E27+F27</f>
        <v>0</v>
      </c>
      <c r="E27" s="8"/>
      <c r="F27" s="8"/>
      <c r="G27" s="5">
        <f>H27+I27</f>
        <v>0</v>
      </c>
      <c r="H27" s="8"/>
      <c r="I27" s="8"/>
      <c r="J27" s="5" t="e">
        <f t="shared" si="2"/>
        <v>#DIV/0!</v>
      </c>
      <c r="K27" s="5" t="e">
        <f t="shared" si="2"/>
        <v>#DIV/0!</v>
      </c>
      <c r="L27" s="5" t="e">
        <f t="shared" si="2"/>
        <v>#DIV/0!</v>
      </c>
    </row>
    <row r="28" spans="1:12" ht="51.75" thickBot="1" x14ac:dyDescent="0.3">
      <c r="A28" s="114" t="s">
        <v>49</v>
      </c>
      <c r="B28" s="17" t="s">
        <v>50</v>
      </c>
      <c r="C28" s="18">
        <v>51</v>
      </c>
      <c r="D28" s="20">
        <f>E28+F28</f>
        <v>0</v>
      </c>
      <c r="E28" s="19"/>
      <c r="F28" s="19"/>
      <c r="G28" s="20">
        <f>H28+I28</f>
        <v>0</v>
      </c>
      <c r="H28" s="19"/>
      <c r="I28" s="19"/>
      <c r="J28" s="20" t="e">
        <f t="shared" si="2"/>
        <v>#DIV/0!</v>
      </c>
      <c r="K28" s="20" t="e">
        <f t="shared" si="2"/>
        <v>#DIV/0!</v>
      </c>
      <c r="L28" s="20" t="e">
        <f t="shared" si="2"/>
        <v>#DIV/0!</v>
      </c>
    </row>
    <row r="29" spans="1:12" ht="15.75" thickBot="1" x14ac:dyDescent="0.3">
      <c r="A29" s="115" t="s">
        <v>51</v>
      </c>
      <c r="B29" s="116" t="s">
        <v>52</v>
      </c>
      <c r="C29" s="103">
        <f t="shared" ref="C29:I29" si="8">SUM(C9,C21,C26)</f>
        <v>323</v>
      </c>
      <c r="D29" s="104">
        <f t="shared" si="8"/>
        <v>0</v>
      </c>
      <c r="E29" s="104">
        <f t="shared" si="8"/>
        <v>0</v>
      </c>
      <c r="F29" s="104">
        <f t="shared" si="8"/>
        <v>0</v>
      </c>
      <c r="G29" s="104">
        <f t="shared" si="8"/>
        <v>0</v>
      </c>
      <c r="H29" s="104">
        <f t="shared" si="8"/>
        <v>0</v>
      </c>
      <c r="I29" s="104">
        <f t="shared" si="8"/>
        <v>0</v>
      </c>
      <c r="J29" s="106" t="e">
        <f t="shared" si="2"/>
        <v>#DIV/0!</v>
      </c>
      <c r="K29" s="105" t="e">
        <f t="shared" si="2"/>
        <v>#DIV/0!</v>
      </c>
      <c r="L29" s="105" t="e">
        <f t="shared" si="2"/>
        <v>#DIV/0!</v>
      </c>
    </row>
    <row r="31" spans="1:12" x14ac:dyDescent="0.25">
      <c r="B31" s="21" t="s">
        <v>53</v>
      </c>
      <c r="G31" s="219"/>
      <c r="H31" s="219"/>
      <c r="I31" s="219"/>
      <c r="J31" s="219"/>
      <c r="K31" s="219"/>
      <c r="L31" s="219"/>
    </row>
    <row r="32" spans="1:12" x14ac:dyDescent="0.25">
      <c r="B32" s="21"/>
      <c r="G32" s="219"/>
      <c r="H32" s="219"/>
      <c r="I32" s="219"/>
      <c r="J32" s="219"/>
      <c r="K32" s="219"/>
      <c r="L32" s="219"/>
    </row>
    <row r="33" spans="2:12" x14ac:dyDescent="0.25">
      <c r="B33" s="21" t="s">
        <v>54</v>
      </c>
      <c r="G33" s="219"/>
      <c r="H33" s="219"/>
      <c r="I33" s="219"/>
      <c r="J33" s="219"/>
      <c r="K33" s="219"/>
      <c r="L33" s="219"/>
    </row>
    <row r="34" spans="2:12" x14ac:dyDescent="0.25">
      <c r="B34" s="21"/>
      <c r="G34" s="219"/>
      <c r="H34" s="219"/>
      <c r="I34" s="219"/>
      <c r="J34" s="219"/>
      <c r="K34" s="219"/>
      <c r="L34" s="219"/>
    </row>
    <row r="35" spans="2:12" x14ac:dyDescent="0.25">
      <c r="B35" s="21" t="s">
        <v>55</v>
      </c>
      <c r="G35" s="219"/>
      <c r="H35" s="219"/>
      <c r="I35" s="219"/>
      <c r="J35" s="219"/>
      <c r="K35" s="219"/>
      <c r="L35" s="219"/>
    </row>
    <row r="36" spans="2:12" x14ac:dyDescent="0.25">
      <c r="B36" s="21" t="s">
        <v>56</v>
      </c>
      <c r="G36" s="219"/>
      <c r="H36" s="219"/>
      <c r="I36" s="219"/>
      <c r="J36" s="219"/>
      <c r="K36" s="219"/>
      <c r="L36" s="219"/>
    </row>
    <row r="37" spans="2:12" x14ac:dyDescent="0.25">
      <c r="B37" s="91"/>
      <c r="G37" s="219"/>
      <c r="H37" s="219"/>
      <c r="I37" s="219"/>
      <c r="J37" s="219"/>
      <c r="K37" s="219"/>
      <c r="L37" s="219"/>
    </row>
    <row r="38" spans="2:12" x14ac:dyDescent="0.25">
      <c r="B38" s="91"/>
      <c r="G38" s="219"/>
      <c r="H38" s="219"/>
      <c r="I38" s="219"/>
      <c r="J38" s="219"/>
      <c r="K38" s="219"/>
      <c r="L38" s="219"/>
    </row>
    <row r="39" spans="2:12" x14ac:dyDescent="0.25">
      <c r="G39" s="219"/>
      <c r="H39" s="219"/>
      <c r="I39" s="219"/>
      <c r="J39" s="219"/>
      <c r="K39" s="219"/>
      <c r="L39" s="219"/>
    </row>
    <row r="40" spans="2:12" x14ac:dyDescent="0.25">
      <c r="G40" s="219"/>
      <c r="H40" s="219"/>
      <c r="I40" s="219"/>
      <c r="J40" s="219"/>
      <c r="K40" s="219"/>
      <c r="L40" s="219"/>
    </row>
    <row r="41" spans="2:12" x14ac:dyDescent="0.25">
      <c r="G41" s="219"/>
      <c r="H41" s="219"/>
      <c r="I41" s="219"/>
      <c r="J41" s="219"/>
      <c r="K41" s="219"/>
      <c r="L41" s="219"/>
    </row>
    <row r="42" spans="2:12" x14ac:dyDescent="0.25">
      <c r="G42" s="219"/>
      <c r="H42" s="219"/>
      <c r="I42" s="219"/>
      <c r="J42" s="219"/>
      <c r="K42" s="219"/>
      <c r="L42" s="219"/>
    </row>
    <row r="43" spans="2:12" x14ac:dyDescent="0.25">
      <c r="G43" s="219"/>
      <c r="H43" s="219"/>
      <c r="I43" s="219"/>
      <c r="J43" s="219"/>
      <c r="K43" s="219"/>
      <c r="L43" s="219"/>
    </row>
    <row r="44" spans="2:12" x14ac:dyDescent="0.25">
      <c r="G44" s="219"/>
      <c r="H44" s="219"/>
      <c r="I44" s="219"/>
      <c r="J44" s="219"/>
      <c r="K44" s="219"/>
      <c r="L44" s="219"/>
    </row>
    <row r="45" spans="2:12" x14ac:dyDescent="0.25">
      <c r="G45" s="219"/>
      <c r="H45" s="219"/>
      <c r="I45" s="219"/>
      <c r="J45" s="219"/>
      <c r="K45" s="219"/>
      <c r="L45" s="219"/>
    </row>
    <row r="46" spans="2:12" x14ac:dyDescent="0.25">
      <c r="G46" s="219"/>
      <c r="H46" s="219"/>
      <c r="I46" s="219"/>
      <c r="J46" s="219"/>
      <c r="K46" s="219"/>
      <c r="L46" s="219"/>
    </row>
    <row r="47" spans="2:12" x14ac:dyDescent="0.25">
      <c r="G47" s="219"/>
      <c r="H47" s="219"/>
      <c r="I47" s="219"/>
      <c r="J47" s="219"/>
      <c r="K47" s="219"/>
      <c r="L47" s="219"/>
    </row>
    <row r="48" spans="2:12" x14ac:dyDescent="0.25">
      <c r="G48" s="219"/>
      <c r="H48" s="219"/>
      <c r="I48" s="219"/>
      <c r="J48" s="219"/>
      <c r="K48" s="219"/>
      <c r="L48" s="219"/>
    </row>
    <row r="49" spans="7:12" x14ac:dyDescent="0.25">
      <c r="G49" s="219"/>
      <c r="H49" s="219"/>
      <c r="I49" s="219"/>
      <c r="J49" s="219"/>
      <c r="K49" s="219"/>
      <c r="L49" s="219"/>
    </row>
    <row r="50" spans="7:12" x14ac:dyDescent="0.25">
      <c r="G50" s="219"/>
      <c r="H50" s="219"/>
      <c r="I50" s="219"/>
      <c r="J50" s="219"/>
      <c r="K50" s="219"/>
      <c r="L50" s="219"/>
    </row>
    <row r="51" spans="7:12" x14ac:dyDescent="0.25">
      <c r="G51" s="219"/>
      <c r="H51" s="219"/>
      <c r="I51" s="219"/>
      <c r="J51" s="219"/>
      <c r="K51" s="219"/>
      <c r="L51" s="219"/>
    </row>
    <row r="52" spans="7:12" x14ac:dyDescent="0.25">
      <c r="G52" s="219"/>
      <c r="H52" s="219"/>
      <c r="I52" s="219"/>
      <c r="J52" s="219"/>
      <c r="K52" s="219"/>
      <c r="L52" s="219"/>
    </row>
    <row r="53" spans="7:12" x14ac:dyDescent="0.25">
      <c r="G53" s="219"/>
      <c r="H53" s="219"/>
      <c r="I53" s="219"/>
      <c r="J53" s="219"/>
      <c r="K53" s="219"/>
      <c r="L53" s="219"/>
    </row>
    <row r="54" spans="7:12" x14ac:dyDescent="0.25">
      <c r="G54" s="219"/>
      <c r="H54" s="219"/>
      <c r="I54" s="219"/>
      <c r="J54" s="219"/>
      <c r="K54" s="219"/>
      <c r="L54" s="219"/>
    </row>
    <row r="55" spans="7:12" x14ac:dyDescent="0.25">
      <c r="G55" s="219"/>
      <c r="H55" s="219"/>
      <c r="I55" s="219"/>
      <c r="J55" s="219"/>
      <c r="K55" s="219"/>
      <c r="L55" s="219"/>
    </row>
    <row r="56" spans="7:12" x14ac:dyDescent="0.25">
      <c r="G56" s="219"/>
      <c r="H56" s="219"/>
      <c r="I56" s="219"/>
      <c r="J56" s="219"/>
      <c r="K56" s="219"/>
      <c r="L56" s="219"/>
    </row>
    <row r="57" spans="7:12" x14ac:dyDescent="0.25">
      <c r="G57" s="219"/>
      <c r="H57" s="219"/>
      <c r="I57" s="219"/>
      <c r="J57" s="219"/>
      <c r="K57" s="219"/>
      <c r="L57" s="219"/>
    </row>
    <row r="58" spans="7:12" x14ac:dyDescent="0.25">
      <c r="G58" s="219"/>
      <c r="H58" s="219"/>
      <c r="I58" s="219"/>
      <c r="J58" s="219"/>
      <c r="K58" s="219"/>
      <c r="L58" s="219"/>
    </row>
    <row r="59" spans="7:12" x14ac:dyDescent="0.25">
      <c r="G59" s="219"/>
      <c r="H59" s="219"/>
      <c r="I59" s="219"/>
      <c r="J59" s="219"/>
      <c r="K59" s="219"/>
      <c r="L59" s="219"/>
    </row>
    <row r="60" spans="7:12" x14ac:dyDescent="0.25">
      <c r="G60" s="219"/>
      <c r="H60" s="219"/>
      <c r="I60" s="219"/>
      <c r="J60" s="219"/>
      <c r="K60" s="219"/>
      <c r="L60" s="219"/>
    </row>
    <row r="61" spans="7:12" x14ac:dyDescent="0.25">
      <c r="G61" s="219"/>
      <c r="H61" s="219"/>
      <c r="I61" s="219"/>
      <c r="J61" s="219"/>
      <c r="K61" s="219"/>
      <c r="L61" s="219"/>
    </row>
    <row r="62" spans="7:12" x14ac:dyDescent="0.25">
      <c r="G62" s="219"/>
      <c r="H62" s="219"/>
      <c r="I62" s="219"/>
      <c r="J62" s="219"/>
      <c r="K62" s="219"/>
      <c r="L62" s="219"/>
    </row>
    <row r="63" spans="7:12" x14ac:dyDescent="0.25">
      <c r="G63" s="219"/>
      <c r="H63" s="219"/>
      <c r="I63" s="219"/>
      <c r="J63" s="219"/>
      <c r="K63" s="219"/>
      <c r="L63" s="219"/>
    </row>
    <row r="64" spans="7:12" x14ac:dyDescent="0.25">
      <c r="G64" s="219"/>
      <c r="H64" s="219"/>
      <c r="I64" s="219"/>
      <c r="J64" s="219"/>
      <c r="K64" s="219"/>
      <c r="L64" s="219"/>
    </row>
    <row r="65" spans="7:12" x14ac:dyDescent="0.25">
      <c r="G65" s="219"/>
      <c r="H65" s="219"/>
      <c r="I65" s="219"/>
      <c r="J65" s="219"/>
      <c r="K65" s="219"/>
      <c r="L65" s="219"/>
    </row>
    <row r="66" spans="7:12" x14ac:dyDescent="0.25">
      <c r="G66" s="219"/>
      <c r="H66" s="219"/>
      <c r="I66" s="219"/>
      <c r="J66" s="219"/>
      <c r="K66" s="219"/>
      <c r="L66" s="219"/>
    </row>
    <row r="67" spans="7:12" x14ac:dyDescent="0.25">
      <c r="G67" s="219"/>
      <c r="H67" s="219"/>
      <c r="I67" s="219"/>
      <c r="J67" s="219"/>
      <c r="K67" s="219"/>
      <c r="L67" s="219"/>
    </row>
    <row r="68" spans="7:12" x14ac:dyDescent="0.25">
      <c r="G68" s="219"/>
      <c r="H68" s="219"/>
      <c r="I68" s="219"/>
      <c r="J68" s="219"/>
      <c r="K68" s="219"/>
      <c r="L68" s="219"/>
    </row>
    <row r="69" spans="7:12" x14ac:dyDescent="0.25">
      <c r="G69" s="219"/>
      <c r="H69" s="219"/>
      <c r="I69" s="219"/>
      <c r="J69" s="219"/>
      <c r="K69" s="219"/>
      <c r="L69" s="219"/>
    </row>
    <row r="70" spans="7:12" x14ac:dyDescent="0.25">
      <c r="G70" s="219"/>
      <c r="H70" s="219"/>
      <c r="I70" s="219"/>
      <c r="J70" s="219"/>
      <c r="K70" s="219"/>
      <c r="L70" s="219"/>
    </row>
  </sheetData>
  <mergeCells count="19">
    <mergeCell ref="B1:L1"/>
    <mergeCell ref="B2:L2"/>
    <mergeCell ref="L6:L7"/>
    <mergeCell ref="G31:L70"/>
    <mergeCell ref="F6:F7"/>
    <mergeCell ref="G6:G7"/>
    <mergeCell ref="H6:H7"/>
    <mergeCell ref="I6:I7"/>
    <mergeCell ref="J6:J7"/>
    <mergeCell ref="K6:K7"/>
    <mergeCell ref="A4:A7"/>
    <mergeCell ref="B4:B7"/>
    <mergeCell ref="C4:L4"/>
    <mergeCell ref="D5:F5"/>
    <mergeCell ref="G5:I5"/>
    <mergeCell ref="J5:L5"/>
    <mergeCell ref="D6:D7"/>
    <mergeCell ref="C5:C7"/>
    <mergeCell ref="E6:E7"/>
  </mergeCells>
  <phoneticPr fontId="0" type="noConversion"/>
  <pageMargins left="0.7" right="0.7" top="0.75" bottom="0.75" header="0.3" footer="0.3"/>
  <pageSetup paperSize="9" scale="64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0"/>
  <sheetViews>
    <sheetView view="pageBreakPreview" topLeftCell="A7" zoomScaleNormal="100" zoomScaleSheetLayoutView="100" workbookViewId="0">
      <selection activeCell="H27" sqref="H27:H28"/>
    </sheetView>
  </sheetViews>
  <sheetFormatPr defaultRowHeight="15" x14ac:dyDescent="0.25"/>
  <cols>
    <col min="1" max="1" width="5.42578125" customWidth="1"/>
    <col min="2" max="2" width="22.140625" customWidth="1"/>
    <col min="6" max="6" width="11.42578125" bestFit="1" customWidth="1"/>
    <col min="7" max="7" width="12" customWidth="1"/>
    <col min="8" max="8" width="13.5703125" customWidth="1"/>
    <col min="10" max="10" width="12.7109375" customWidth="1"/>
    <col min="11" max="11" width="13.5703125" customWidth="1"/>
    <col min="12" max="12" width="9.7109375" customWidth="1"/>
  </cols>
  <sheetData>
    <row r="1" spans="1:13" x14ac:dyDescent="0.25">
      <c r="B1" s="213" t="s">
        <v>0</v>
      </c>
      <c r="C1" s="213"/>
      <c r="D1" s="213"/>
      <c r="E1" s="213"/>
      <c r="F1" s="213"/>
      <c r="G1" s="213"/>
      <c r="H1" s="213"/>
      <c r="I1" s="213"/>
      <c r="J1" s="213"/>
      <c r="K1" s="213"/>
      <c r="L1" s="213"/>
      <c r="M1" s="32"/>
    </row>
    <row r="2" spans="1:13" x14ac:dyDescent="0.25">
      <c r="B2" s="212" t="s">
        <v>1</v>
      </c>
      <c r="C2" s="212"/>
      <c r="D2" s="212"/>
      <c r="E2" s="212"/>
      <c r="F2" s="212"/>
      <c r="G2" s="212"/>
      <c r="H2" s="212"/>
      <c r="I2" s="212"/>
      <c r="J2" s="212"/>
      <c r="K2" s="212"/>
      <c r="L2" s="212"/>
    </row>
    <row r="3" spans="1:13" ht="15.75" thickBot="1" x14ac:dyDescent="0.3"/>
    <row r="4" spans="1:13" ht="15.75" thickBot="1" x14ac:dyDescent="0.3">
      <c r="A4" s="220" t="s">
        <v>2</v>
      </c>
      <c r="B4" s="223" t="s">
        <v>3</v>
      </c>
      <c r="C4" s="214" t="s">
        <v>66</v>
      </c>
      <c r="D4" s="206"/>
      <c r="E4" s="206"/>
      <c r="F4" s="206"/>
      <c r="G4" s="206"/>
      <c r="H4" s="206"/>
      <c r="I4" s="206"/>
      <c r="J4" s="206"/>
      <c r="K4" s="206"/>
      <c r="L4" s="206"/>
    </row>
    <row r="5" spans="1:13" ht="28.5" customHeight="1" x14ac:dyDescent="0.25">
      <c r="A5" s="221"/>
      <c r="B5" s="224"/>
      <c r="C5" s="215" t="s">
        <v>7</v>
      </c>
      <c r="D5" s="207" t="s">
        <v>4</v>
      </c>
      <c r="E5" s="207"/>
      <c r="F5" s="207"/>
      <c r="G5" s="207" t="s">
        <v>5</v>
      </c>
      <c r="H5" s="207"/>
      <c r="I5" s="207"/>
      <c r="J5" s="208" t="s">
        <v>6</v>
      </c>
      <c r="K5" s="208"/>
      <c r="L5" s="208"/>
    </row>
    <row r="6" spans="1:13" ht="27.75" customHeight="1" x14ac:dyDescent="0.25">
      <c r="A6" s="221"/>
      <c r="B6" s="224"/>
      <c r="C6" s="216"/>
      <c r="D6" s="200" t="s">
        <v>8</v>
      </c>
      <c r="E6" s="200" t="s">
        <v>9</v>
      </c>
      <c r="F6" s="200" t="s">
        <v>10</v>
      </c>
      <c r="G6" s="200" t="s">
        <v>8</v>
      </c>
      <c r="H6" s="202" t="s">
        <v>11</v>
      </c>
      <c r="I6" s="200" t="s">
        <v>10</v>
      </c>
      <c r="J6" s="201" t="s">
        <v>8</v>
      </c>
      <c r="K6" s="200" t="s">
        <v>9</v>
      </c>
      <c r="L6" s="200" t="s">
        <v>10</v>
      </c>
    </row>
    <row r="7" spans="1:13" ht="48.75" customHeight="1" x14ac:dyDescent="0.25">
      <c r="A7" s="222"/>
      <c r="B7" s="225"/>
      <c r="C7" s="217"/>
      <c r="D7" s="200"/>
      <c r="E7" s="200"/>
      <c r="F7" s="200"/>
      <c r="G7" s="200"/>
      <c r="H7" s="202"/>
      <c r="I7" s="200"/>
      <c r="J7" s="201"/>
      <c r="K7" s="200"/>
      <c r="L7" s="200"/>
    </row>
    <row r="8" spans="1:13" x14ac:dyDescent="0.25">
      <c r="A8" s="143">
        <v>1</v>
      </c>
      <c r="B8" s="78">
        <v>2</v>
      </c>
      <c r="C8" s="143">
        <v>3</v>
      </c>
      <c r="D8" s="78">
        <v>4</v>
      </c>
      <c r="E8" s="143">
        <v>5</v>
      </c>
      <c r="F8" s="78">
        <v>6</v>
      </c>
      <c r="G8" s="143">
        <v>7</v>
      </c>
      <c r="H8" s="78">
        <v>8</v>
      </c>
      <c r="I8" s="143">
        <v>9</v>
      </c>
      <c r="J8" s="78">
        <v>10</v>
      </c>
      <c r="K8" s="143">
        <v>11</v>
      </c>
      <c r="L8" s="139">
        <v>12</v>
      </c>
    </row>
    <row r="9" spans="1:13" x14ac:dyDescent="0.25">
      <c r="A9" s="120">
        <v>1</v>
      </c>
      <c r="B9" s="82" t="s">
        <v>12</v>
      </c>
      <c r="C9" s="35">
        <f t="shared" ref="C9:I9" si="0">SUM(C10,C11,C19)</f>
        <v>250</v>
      </c>
      <c r="D9" s="36">
        <f t="shared" si="0"/>
        <v>0</v>
      </c>
      <c r="E9" s="36">
        <f t="shared" si="0"/>
        <v>0</v>
      </c>
      <c r="F9" s="36">
        <f t="shared" si="0"/>
        <v>0</v>
      </c>
      <c r="G9" s="36">
        <f t="shared" si="0"/>
        <v>0</v>
      </c>
      <c r="H9" s="36">
        <f t="shared" si="0"/>
        <v>0</v>
      </c>
      <c r="I9" s="36">
        <f t="shared" si="0"/>
        <v>0</v>
      </c>
      <c r="J9" s="33" t="e">
        <f>G9/D9</f>
        <v>#DIV/0!</v>
      </c>
      <c r="K9" s="33" t="e">
        <f>H9/E9</f>
        <v>#DIV/0!</v>
      </c>
      <c r="L9" s="33" t="e">
        <f>I9/F9</f>
        <v>#DIV/0!</v>
      </c>
    </row>
    <row r="10" spans="1:13" ht="51" x14ac:dyDescent="0.25">
      <c r="A10" s="86" t="s">
        <v>13</v>
      </c>
      <c r="B10" s="84" t="s">
        <v>14</v>
      </c>
      <c r="C10" s="7">
        <v>1</v>
      </c>
      <c r="D10" s="5">
        <f>E10+F10</f>
        <v>0</v>
      </c>
      <c r="E10" s="8"/>
      <c r="F10" s="8"/>
      <c r="G10" s="5">
        <f>H10+I10</f>
        <v>0</v>
      </c>
      <c r="H10" s="8">
        <v>0</v>
      </c>
      <c r="I10" s="8"/>
      <c r="J10" s="33" t="e">
        <f>G10/D10</f>
        <v>#DIV/0!</v>
      </c>
      <c r="K10" s="33" t="e">
        <f>H10/E10</f>
        <v>#DIV/0!</v>
      </c>
      <c r="L10" s="5">
        <v>0</v>
      </c>
    </row>
    <row r="11" spans="1:13" x14ac:dyDescent="0.25">
      <c r="A11" s="123" t="s">
        <v>15</v>
      </c>
      <c r="B11" s="122" t="s">
        <v>16</v>
      </c>
      <c r="C11" s="64">
        <f t="shared" ref="C11:I11" si="1">SUM(C12:C15,C17:C18)</f>
        <v>74</v>
      </c>
      <c r="D11" s="65">
        <f t="shared" si="1"/>
        <v>0</v>
      </c>
      <c r="E11" s="65">
        <f t="shared" si="1"/>
        <v>0</v>
      </c>
      <c r="F11" s="65">
        <f t="shared" si="1"/>
        <v>0</v>
      </c>
      <c r="G11" s="65">
        <f t="shared" si="1"/>
        <v>0</v>
      </c>
      <c r="H11" s="65">
        <f t="shared" si="1"/>
        <v>0</v>
      </c>
      <c r="I11" s="65">
        <f t="shared" si="1"/>
        <v>0</v>
      </c>
      <c r="J11" s="79" t="e">
        <f t="shared" ref="J11:L29" si="2">G11/D11</f>
        <v>#DIV/0!</v>
      </c>
      <c r="K11" s="79" t="e">
        <f t="shared" si="2"/>
        <v>#DIV/0!</v>
      </c>
      <c r="L11" s="79" t="e">
        <f t="shared" si="2"/>
        <v>#DIV/0!</v>
      </c>
    </row>
    <row r="12" spans="1:13" x14ac:dyDescent="0.25">
      <c r="A12" s="94" t="s">
        <v>17</v>
      </c>
      <c r="B12" s="95" t="s">
        <v>18</v>
      </c>
      <c r="C12" s="40">
        <v>3</v>
      </c>
      <c r="D12" s="34">
        <f t="shared" ref="D12:D17" si="3">E12+F12</f>
        <v>0</v>
      </c>
      <c r="E12" s="41"/>
      <c r="F12" s="41">
        <v>0</v>
      </c>
      <c r="G12" s="42">
        <f t="shared" ref="G12:G17" si="4">H12+I12</f>
        <v>0</v>
      </c>
      <c r="H12" s="41"/>
      <c r="I12" s="41">
        <v>0</v>
      </c>
      <c r="J12" s="34" t="e">
        <f t="shared" si="2"/>
        <v>#DIV/0!</v>
      </c>
      <c r="K12" s="5" t="e">
        <f t="shared" si="2"/>
        <v>#DIV/0!</v>
      </c>
      <c r="L12" s="5" t="e">
        <f t="shared" si="2"/>
        <v>#DIV/0!</v>
      </c>
    </row>
    <row r="13" spans="1:13" ht="51" x14ac:dyDescent="0.25">
      <c r="A13" s="92" t="s">
        <v>19</v>
      </c>
      <c r="B13" s="93" t="s">
        <v>20</v>
      </c>
      <c r="C13" s="48">
        <v>21</v>
      </c>
      <c r="D13" s="51">
        <f>E13+F13</f>
        <v>0</v>
      </c>
      <c r="E13" s="49"/>
      <c r="F13" s="49"/>
      <c r="G13" s="50">
        <f t="shared" si="4"/>
        <v>0</v>
      </c>
      <c r="H13" s="49"/>
      <c r="I13" s="49"/>
      <c r="J13" s="51" t="e">
        <f t="shared" si="2"/>
        <v>#DIV/0!</v>
      </c>
      <c r="K13" s="5" t="e">
        <f t="shared" si="2"/>
        <v>#DIV/0!</v>
      </c>
      <c r="L13" s="5" t="e">
        <f t="shared" si="2"/>
        <v>#DIV/0!</v>
      </c>
    </row>
    <row r="14" spans="1:13" x14ac:dyDescent="0.25">
      <c r="A14" s="86" t="s">
        <v>21</v>
      </c>
      <c r="B14" s="84" t="s">
        <v>22</v>
      </c>
      <c r="C14" s="7">
        <v>0</v>
      </c>
      <c r="D14" s="5">
        <f t="shared" si="3"/>
        <v>0</v>
      </c>
      <c r="E14" s="8"/>
      <c r="F14" s="8"/>
      <c r="G14" s="5">
        <f t="shared" si="4"/>
        <v>0</v>
      </c>
      <c r="H14" s="8"/>
      <c r="I14" s="8"/>
      <c r="J14" s="5" t="e">
        <f t="shared" si="2"/>
        <v>#DIV/0!</v>
      </c>
      <c r="K14" s="5" t="e">
        <f t="shared" si="2"/>
        <v>#DIV/0!</v>
      </c>
      <c r="L14" s="5" t="e">
        <f t="shared" si="2"/>
        <v>#DIV/0!</v>
      </c>
    </row>
    <row r="15" spans="1:13" ht="25.5" x14ac:dyDescent="0.25">
      <c r="A15" s="86" t="s">
        <v>23</v>
      </c>
      <c r="B15" s="84" t="s">
        <v>24</v>
      </c>
      <c r="C15" s="7">
        <v>16</v>
      </c>
      <c r="D15" s="5">
        <f t="shared" si="3"/>
        <v>0</v>
      </c>
      <c r="E15" s="8"/>
      <c r="F15" s="8"/>
      <c r="G15" s="5">
        <f t="shared" si="4"/>
        <v>0</v>
      </c>
      <c r="H15" s="8"/>
      <c r="I15" s="8"/>
      <c r="J15" s="5" t="e">
        <f t="shared" si="2"/>
        <v>#DIV/0!</v>
      </c>
      <c r="K15" s="5" t="e">
        <f t="shared" si="2"/>
        <v>#DIV/0!</v>
      </c>
      <c r="L15" s="5" t="e">
        <f t="shared" si="2"/>
        <v>#DIV/0!</v>
      </c>
    </row>
    <row r="16" spans="1:13" ht="76.5" x14ac:dyDescent="0.25">
      <c r="A16" s="96" t="s">
        <v>25</v>
      </c>
      <c r="B16" s="97" t="s">
        <v>26</v>
      </c>
      <c r="C16" s="44">
        <v>16</v>
      </c>
      <c r="D16" s="46">
        <f t="shared" si="3"/>
        <v>0</v>
      </c>
      <c r="E16" s="45">
        <f>E15</f>
        <v>0</v>
      </c>
      <c r="F16" s="45"/>
      <c r="G16" s="22">
        <f t="shared" si="4"/>
        <v>0</v>
      </c>
      <c r="H16" s="45">
        <f>H15</f>
        <v>0</v>
      </c>
      <c r="I16" s="45"/>
      <c r="J16" s="46" t="e">
        <f t="shared" si="2"/>
        <v>#DIV/0!</v>
      </c>
      <c r="K16" s="5" t="e">
        <f t="shared" si="2"/>
        <v>#DIV/0!</v>
      </c>
      <c r="L16" s="5" t="e">
        <f t="shared" si="2"/>
        <v>#DIV/0!</v>
      </c>
    </row>
    <row r="17" spans="1:12" ht="25.5" x14ac:dyDescent="0.25">
      <c r="A17" s="86" t="s">
        <v>27</v>
      </c>
      <c r="B17" s="84" t="s">
        <v>28</v>
      </c>
      <c r="C17" s="7">
        <v>1</v>
      </c>
      <c r="D17" s="5">
        <f t="shared" si="3"/>
        <v>0</v>
      </c>
      <c r="E17" s="8"/>
      <c r="F17" s="8"/>
      <c r="G17" s="5">
        <f t="shared" si="4"/>
        <v>0</v>
      </c>
      <c r="H17" s="8"/>
      <c r="I17" s="8"/>
      <c r="J17" s="5" t="e">
        <f t="shared" si="2"/>
        <v>#DIV/0!</v>
      </c>
      <c r="K17" s="5" t="e">
        <f t="shared" si="2"/>
        <v>#DIV/0!</v>
      </c>
      <c r="L17" s="5" t="e">
        <f t="shared" si="2"/>
        <v>#DIV/0!</v>
      </c>
    </row>
    <row r="18" spans="1:12" x14ac:dyDescent="0.25">
      <c r="A18" s="86" t="s">
        <v>29</v>
      </c>
      <c r="B18" s="1" t="s">
        <v>30</v>
      </c>
      <c r="C18" s="7">
        <v>33</v>
      </c>
      <c r="D18" s="5">
        <f>E18+F18</f>
        <v>0</v>
      </c>
      <c r="E18" s="8"/>
      <c r="F18" s="8"/>
      <c r="G18" s="5">
        <f>H18+I18</f>
        <v>0</v>
      </c>
      <c r="H18" s="8"/>
      <c r="I18" s="8"/>
      <c r="J18" s="5" t="e">
        <f>G18/D18</f>
        <v>#DIV/0!</v>
      </c>
      <c r="K18" s="5" t="e">
        <f>H18/E18</f>
        <v>#DIV/0!</v>
      </c>
      <c r="L18" s="5">
        <v>0</v>
      </c>
    </row>
    <row r="19" spans="1:12" ht="27" x14ac:dyDescent="0.25">
      <c r="A19" s="121" t="s">
        <v>31</v>
      </c>
      <c r="B19" s="87" t="s">
        <v>32</v>
      </c>
      <c r="C19" s="64">
        <f>C20</f>
        <v>175</v>
      </c>
      <c r="D19" s="65">
        <f t="shared" ref="D19:I19" si="5">D20</f>
        <v>0</v>
      </c>
      <c r="E19" s="65">
        <f t="shared" si="5"/>
        <v>0</v>
      </c>
      <c r="F19" s="65">
        <f t="shared" si="5"/>
        <v>0</v>
      </c>
      <c r="G19" s="65">
        <f t="shared" si="5"/>
        <v>0</v>
      </c>
      <c r="H19" s="65">
        <f t="shared" si="5"/>
        <v>0</v>
      </c>
      <c r="I19" s="65">
        <f t="shared" si="5"/>
        <v>0</v>
      </c>
      <c r="J19" s="79" t="e">
        <f t="shared" si="2"/>
        <v>#DIV/0!</v>
      </c>
      <c r="K19" s="79" t="e">
        <f t="shared" si="2"/>
        <v>#DIV/0!</v>
      </c>
      <c r="L19" s="79" t="e">
        <f t="shared" si="2"/>
        <v>#DIV/0!</v>
      </c>
    </row>
    <row r="20" spans="1:12" ht="63.75" x14ac:dyDescent="0.25">
      <c r="A20" s="101" t="s">
        <v>33</v>
      </c>
      <c r="B20" s="102" t="s">
        <v>34</v>
      </c>
      <c r="C20" s="58">
        <v>175</v>
      </c>
      <c r="D20" s="61">
        <f>E20+F20</f>
        <v>0</v>
      </c>
      <c r="E20" s="59"/>
      <c r="F20" s="59"/>
      <c r="G20" s="60">
        <f>H20+I20</f>
        <v>0</v>
      </c>
      <c r="H20" s="59"/>
      <c r="I20" s="59"/>
      <c r="J20" s="61" t="e">
        <f t="shared" si="2"/>
        <v>#DIV/0!</v>
      </c>
      <c r="K20" s="5" t="e">
        <f t="shared" si="2"/>
        <v>#DIV/0!</v>
      </c>
      <c r="L20" s="5" t="e">
        <f t="shared" si="2"/>
        <v>#DIV/0!</v>
      </c>
    </row>
    <row r="21" spans="1:12" ht="38.25" x14ac:dyDescent="0.25">
      <c r="A21" s="88" t="s">
        <v>35</v>
      </c>
      <c r="B21" s="89" t="s">
        <v>36</v>
      </c>
      <c r="C21" s="37">
        <f t="shared" ref="C21:I21" si="6">SUM(C22:C25)</f>
        <v>19</v>
      </c>
      <c r="D21" s="38">
        <f t="shared" si="6"/>
        <v>0</v>
      </c>
      <c r="E21" s="38">
        <f t="shared" si="6"/>
        <v>0</v>
      </c>
      <c r="F21" s="38">
        <f t="shared" si="6"/>
        <v>0</v>
      </c>
      <c r="G21" s="38">
        <f t="shared" si="6"/>
        <v>0</v>
      </c>
      <c r="H21" s="38">
        <f t="shared" si="6"/>
        <v>0</v>
      </c>
      <c r="I21" s="38">
        <f t="shared" si="6"/>
        <v>0</v>
      </c>
      <c r="J21" s="33" t="e">
        <f t="shared" si="2"/>
        <v>#DIV/0!</v>
      </c>
      <c r="K21" s="33" t="e">
        <f t="shared" si="2"/>
        <v>#DIV/0!</v>
      </c>
      <c r="L21" s="33" t="e">
        <f t="shared" si="2"/>
        <v>#DIV/0!</v>
      </c>
    </row>
    <row r="22" spans="1:12" ht="25.5" x14ac:dyDescent="0.25">
      <c r="A22" s="86" t="s">
        <v>37</v>
      </c>
      <c r="B22" s="6" t="s">
        <v>38</v>
      </c>
      <c r="C22" s="7">
        <v>1</v>
      </c>
      <c r="D22" s="5">
        <f>E22+F22</f>
        <v>0</v>
      </c>
      <c r="E22" s="8">
        <v>0</v>
      </c>
      <c r="F22" s="8"/>
      <c r="G22" s="5">
        <f>H22+I22</f>
        <v>0</v>
      </c>
      <c r="H22" s="8">
        <v>0</v>
      </c>
      <c r="I22" s="8"/>
      <c r="J22" s="5" t="e">
        <f t="shared" si="2"/>
        <v>#DIV/0!</v>
      </c>
      <c r="K22" s="5" t="e">
        <f t="shared" si="2"/>
        <v>#DIV/0!</v>
      </c>
      <c r="L22" s="5" t="e">
        <f t="shared" si="2"/>
        <v>#DIV/0!</v>
      </c>
    </row>
    <row r="23" spans="1:12" ht="38.25" x14ac:dyDescent="0.25">
      <c r="A23" s="86" t="s">
        <v>39</v>
      </c>
      <c r="B23" s="6" t="s">
        <v>40</v>
      </c>
      <c r="C23" s="7">
        <v>3</v>
      </c>
      <c r="D23" s="5">
        <f>E23+F23</f>
        <v>0</v>
      </c>
      <c r="E23" s="8"/>
      <c r="F23" s="8"/>
      <c r="G23" s="5">
        <f>H23+I23</f>
        <v>0</v>
      </c>
      <c r="H23" s="8"/>
      <c r="I23" s="8"/>
      <c r="J23" s="5" t="e">
        <f>G23/D23</f>
        <v>#DIV/0!</v>
      </c>
      <c r="K23" s="5" t="e">
        <f t="shared" si="2"/>
        <v>#DIV/0!</v>
      </c>
      <c r="L23" s="5" t="e">
        <f t="shared" si="2"/>
        <v>#DIV/0!</v>
      </c>
    </row>
    <row r="24" spans="1:12" ht="51" x14ac:dyDescent="0.25">
      <c r="A24" s="86" t="s">
        <v>41</v>
      </c>
      <c r="B24" s="6" t="s">
        <v>42</v>
      </c>
      <c r="C24" s="7">
        <v>0</v>
      </c>
      <c r="D24" s="5">
        <f>E24+F24</f>
        <v>0</v>
      </c>
      <c r="E24" s="8"/>
      <c r="F24" s="8"/>
      <c r="G24" s="5">
        <f>H24+I24</f>
        <v>0</v>
      </c>
      <c r="H24" s="8"/>
      <c r="I24" s="8"/>
      <c r="J24" s="5">
        <v>0</v>
      </c>
      <c r="K24" s="5">
        <v>0</v>
      </c>
      <c r="L24" s="5">
        <v>0</v>
      </c>
    </row>
    <row r="25" spans="1:12" ht="26.25" x14ac:dyDescent="0.25">
      <c r="A25" s="86" t="s">
        <v>43</v>
      </c>
      <c r="B25" s="15" t="s">
        <v>44</v>
      </c>
      <c r="C25" s="7">
        <v>15</v>
      </c>
      <c r="D25" s="5">
        <f>E25+F25</f>
        <v>0</v>
      </c>
      <c r="E25" s="8"/>
      <c r="F25" s="8"/>
      <c r="G25" s="5">
        <f>H25+I25</f>
        <v>0</v>
      </c>
      <c r="H25" s="8"/>
      <c r="I25" s="8"/>
      <c r="J25" s="5" t="e">
        <f t="shared" si="2"/>
        <v>#DIV/0!</v>
      </c>
      <c r="K25" s="5" t="e">
        <f t="shared" si="2"/>
        <v>#DIV/0!</v>
      </c>
      <c r="L25" s="5" t="e">
        <f t="shared" si="2"/>
        <v>#DIV/0!</v>
      </c>
    </row>
    <row r="26" spans="1:12" ht="26.25" x14ac:dyDescent="0.25">
      <c r="A26" s="88" t="s">
        <v>45</v>
      </c>
      <c r="B26" s="90" t="s">
        <v>46</v>
      </c>
      <c r="C26" s="37">
        <f>SUM(C27:C28)</f>
        <v>54</v>
      </c>
      <c r="D26" s="38">
        <f t="shared" ref="D26:I26" si="7">SUM(D27:D28)</f>
        <v>0</v>
      </c>
      <c r="E26" s="38">
        <f t="shared" si="7"/>
        <v>0</v>
      </c>
      <c r="F26" s="38">
        <f t="shared" si="7"/>
        <v>0</v>
      </c>
      <c r="G26" s="38">
        <f t="shared" si="7"/>
        <v>0</v>
      </c>
      <c r="H26" s="38">
        <f t="shared" si="7"/>
        <v>0</v>
      </c>
      <c r="I26" s="38">
        <f t="shared" si="7"/>
        <v>0</v>
      </c>
      <c r="J26" s="33" t="e">
        <f t="shared" si="2"/>
        <v>#DIV/0!</v>
      </c>
      <c r="K26" s="33" t="e">
        <f t="shared" si="2"/>
        <v>#DIV/0!</v>
      </c>
      <c r="L26" s="33" t="e">
        <f t="shared" si="2"/>
        <v>#DIV/0!</v>
      </c>
    </row>
    <row r="27" spans="1:12" ht="25.5" x14ac:dyDescent="0.25">
      <c r="A27" s="114" t="s">
        <v>47</v>
      </c>
      <c r="B27" s="6" t="s">
        <v>48</v>
      </c>
      <c r="C27" s="7">
        <v>3</v>
      </c>
      <c r="D27" s="5">
        <f>E27+F27</f>
        <v>0</v>
      </c>
      <c r="E27" s="8"/>
      <c r="F27" s="8"/>
      <c r="G27" s="5">
        <f>H27+I27</f>
        <v>0</v>
      </c>
      <c r="H27" s="8"/>
      <c r="I27" s="8"/>
      <c r="J27" s="5" t="e">
        <f t="shared" si="2"/>
        <v>#DIV/0!</v>
      </c>
      <c r="K27" s="5" t="e">
        <f t="shared" si="2"/>
        <v>#DIV/0!</v>
      </c>
      <c r="L27" s="5" t="e">
        <f t="shared" si="2"/>
        <v>#DIV/0!</v>
      </c>
    </row>
    <row r="28" spans="1:12" ht="51.75" thickBot="1" x14ac:dyDescent="0.3">
      <c r="A28" s="114" t="s">
        <v>49</v>
      </c>
      <c r="B28" s="17" t="s">
        <v>50</v>
      </c>
      <c r="C28" s="18">
        <v>51</v>
      </c>
      <c r="D28" s="20">
        <f>E28+F28</f>
        <v>0</v>
      </c>
      <c r="E28" s="19"/>
      <c r="F28" s="19"/>
      <c r="G28" s="20">
        <f>H28+I28</f>
        <v>0</v>
      </c>
      <c r="H28" s="19"/>
      <c r="I28" s="19"/>
      <c r="J28" s="20" t="e">
        <f t="shared" si="2"/>
        <v>#DIV/0!</v>
      </c>
      <c r="K28" s="20" t="e">
        <f t="shared" si="2"/>
        <v>#DIV/0!</v>
      </c>
      <c r="L28" s="20" t="e">
        <f t="shared" si="2"/>
        <v>#DIV/0!</v>
      </c>
    </row>
    <row r="29" spans="1:12" ht="15.75" thickBot="1" x14ac:dyDescent="0.3">
      <c r="A29" s="115" t="s">
        <v>51</v>
      </c>
      <c r="B29" s="116" t="s">
        <v>52</v>
      </c>
      <c r="C29" s="103">
        <f t="shared" ref="C29:I29" si="8">SUM(C9,C21,C26)</f>
        <v>323</v>
      </c>
      <c r="D29" s="104">
        <f t="shared" si="8"/>
        <v>0</v>
      </c>
      <c r="E29" s="104">
        <f t="shared" si="8"/>
        <v>0</v>
      </c>
      <c r="F29" s="104">
        <f t="shared" si="8"/>
        <v>0</v>
      </c>
      <c r="G29" s="104">
        <f t="shared" si="8"/>
        <v>0</v>
      </c>
      <c r="H29" s="104">
        <f t="shared" si="8"/>
        <v>0</v>
      </c>
      <c r="I29" s="104">
        <f t="shared" si="8"/>
        <v>0</v>
      </c>
      <c r="J29" s="106" t="e">
        <f t="shared" si="2"/>
        <v>#DIV/0!</v>
      </c>
      <c r="K29" s="105" t="e">
        <f t="shared" si="2"/>
        <v>#DIV/0!</v>
      </c>
      <c r="L29" s="105" t="e">
        <f t="shared" si="2"/>
        <v>#DIV/0!</v>
      </c>
    </row>
    <row r="31" spans="1:12" x14ac:dyDescent="0.25">
      <c r="B31" s="21" t="s">
        <v>53</v>
      </c>
      <c r="G31" s="219"/>
      <c r="H31" s="219"/>
      <c r="I31" s="219"/>
      <c r="J31" s="219"/>
      <c r="K31" s="219"/>
      <c r="L31" s="219"/>
    </row>
    <row r="32" spans="1:12" x14ac:dyDescent="0.25">
      <c r="B32" s="21"/>
      <c r="G32" s="219"/>
      <c r="H32" s="219"/>
      <c r="I32" s="219"/>
      <c r="J32" s="219"/>
      <c r="K32" s="219"/>
      <c r="L32" s="219"/>
    </row>
    <row r="33" spans="2:12" x14ac:dyDescent="0.25">
      <c r="B33" s="21" t="s">
        <v>54</v>
      </c>
      <c r="F33" s="132"/>
      <c r="G33" s="219"/>
      <c r="H33" s="219"/>
      <c r="I33" s="219"/>
      <c r="J33" s="219"/>
      <c r="K33" s="219"/>
      <c r="L33" s="219"/>
    </row>
    <row r="34" spans="2:12" x14ac:dyDescent="0.25">
      <c r="B34" s="21"/>
      <c r="G34" s="219"/>
      <c r="H34" s="219"/>
      <c r="I34" s="219"/>
      <c r="J34" s="219"/>
      <c r="K34" s="219"/>
      <c r="L34" s="219"/>
    </row>
    <row r="35" spans="2:12" x14ac:dyDescent="0.25">
      <c r="B35" s="21" t="s">
        <v>55</v>
      </c>
      <c r="G35" s="219"/>
      <c r="H35" s="219"/>
      <c r="I35" s="219"/>
      <c r="J35" s="219"/>
      <c r="K35" s="219"/>
      <c r="L35" s="219"/>
    </row>
    <row r="36" spans="2:12" x14ac:dyDescent="0.25">
      <c r="B36" s="21" t="s">
        <v>56</v>
      </c>
      <c r="G36" s="219"/>
      <c r="H36" s="219"/>
      <c r="I36" s="219"/>
      <c r="J36" s="219"/>
      <c r="K36" s="219"/>
      <c r="L36" s="219"/>
    </row>
    <row r="37" spans="2:12" x14ac:dyDescent="0.25">
      <c r="B37" s="91"/>
      <c r="G37" s="219"/>
      <c r="H37" s="219"/>
      <c r="I37" s="219"/>
      <c r="J37" s="219"/>
      <c r="K37" s="219"/>
      <c r="L37" s="219"/>
    </row>
    <row r="38" spans="2:12" x14ac:dyDescent="0.25">
      <c r="B38" s="91"/>
      <c r="G38" s="219"/>
      <c r="H38" s="219"/>
      <c r="I38" s="219"/>
      <c r="J38" s="219"/>
      <c r="K38" s="219"/>
      <c r="L38" s="219"/>
    </row>
    <row r="39" spans="2:12" x14ac:dyDescent="0.25">
      <c r="G39" s="219"/>
      <c r="H39" s="219"/>
      <c r="I39" s="219"/>
      <c r="J39" s="219"/>
      <c r="K39" s="219"/>
      <c r="L39" s="219"/>
    </row>
    <row r="40" spans="2:12" x14ac:dyDescent="0.25">
      <c r="G40" s="219"/>
      <c r="H40" s="219"/>
      <c r="I40" s="219"/>
      <c r="J40" s="219"/>
      <c r="K40" s="219"/>
      <c r="L40" s="219"/>
    </row>
    <row r="41" spans="2:12" x14ac:dyDescent="0.25">
      <c r="G41" s="219"/>
      <c r="H41" s="219"/>
      <c r="I41" s="219"/>
      <c r="J41" s="219"/>
      <c r="K41" s="219"/>
      <c r="L41" s="219"/>
    </row>
    <row r="42" spans="2:12" x14ac:dyDescent="0.25">
      <c r="G42" s="219"/>
      <c r="H42" s="219"/>
      <c r="I42" s="219"/>
      <c r="J42" s="219"/>
      <c r="K42" s="219"/>
      <c r="L42" s="219"/>
    </row>
    <row r="43" spans="2:12" x14ac:dyDescent="0.25">
      <c r="G43" s="219"/>
      <c r="H43" s="219"/>
      <c r="I43" s="219"/>
      <c r="J43" s="219"/>
      <c r="K43" s="219"/>
      <c r="L43" s="219"/>
    </row>
    <row r="44" spans="2:12" x14ac:dyDescent="0.25">
      <c r="G44" s="219"/>
      <c r="H44" s="219"/>
      <c r="I44" s="219"/>
      <c r="J44" s="219"/>
      <c r="K44" s="219"/>
      <c r="L44" s="219"/>
    </row>
    <row r="45" spans="2:12" x14ac:dyDescent="0.25">
      <c r="G45" s="219"/>
      <c r="H45" s="219"/>
      <c r="I45" s="219"/>
      <c r="J45" s="219"/>
      <c r="K45" s="219"/>
      <c r="L45" s="219"/>
    </row>
    <row r="46" spans="2:12" x14ac:dyDescent="0.25">
      <c r="G46" s="219"/>
      <c r="H46" s="219"/>
      <c r="I46" s="219"/>
      <c r="J46" s="219"/>
      <c r="K46" s="219"/>
      <c r="L46" s="219"/>
    </row>
    <row r="47" spans="2:12" x14ac:dyDescent="0.25">
      <c r="G47" s="219"/>
      <c r="H47" s="219"/>
      <c r="I47" s="219"/>
      <c r="J47" s="219"/>
      <c r="K47" s="219"/>
      <c r="L47" s="219"/>
    </row>
    <row r="48" spans="2:12" x14ac:dyDescent="0.25">
      <c r="G48" s="219"/>
      <c r="H48" s="219"/>
      <c r="I48" s="219"/>
      <c r="J48" s="219"/>
      <c r="K48" s="219"/>
      <c r="L48" s="219"/>
    </row>
    <row r="49" spans="7:12" x14ac:dyDescent="0.25">
      <c r="G49" s="219"/>
      <c r="H49" s="219"/>
      <c r="I49" s="219"/>
      <c r="J49" s="219"/>
      <c r="K49" s="219"/>
      <c r="L49" s="219"/>
    </row>
    <row r="50" spans="7:12" x14ac:dyDescent="0.25">
      <c r="G50" s="219"/>
      <c r="H50" s="219"/>
      <c r="I50" s="219"/>
      <c r="J50" s="219"/>
      <c r="K50" s="219"/>
      <c r="L50" s="219"/>
    </row>
    <row r="51" spans="7:12" x14ac:dyDescent="0.25">
      <c r="G51" s="219"/>
      <c r="H51" s="219"/>
      <c r="I51" s="219"/>
      <c r="J51" s="219"/>
      <c r="K51" s="219"/>
      <c r="L51" s="219"/>
    </row>
    <row r="52" spans="7:12" x14ac:dyDescent="0.25">
      <c r="G52" s="219"/>
      <c r="H52" s="219"/>
      <c r="I52" s="219"/>
      <c r="J52" s="219"/>
      <c r="K52" s="219"/>
      <c r="L52" s="219"/>
    </row>
    <row r="53" spans="7:12" x14ac:dyDescent="0.25">
      <c r="G53" s="219"/>
      <c r="H53" s="219"/>
      <c r="I53" s="219"/>
      <c r="J53" s="219"/>
      <c r="K53" s="219"/>
      <c r="L53" s="219"/>
    </row>
    <row r="54" spans="7:12" x14ac:dyDescent="0.25">
      <c r="G54" s="219"/>
      <c r="H54" s="219"/>
      <c r="I54" s="219"/>
      <c r="J54" s="219"/>
      <c r="K54" s="219"/>
      <c r="L54" s="219"/>
    </row>
    <row r="55" spans="7:12" x14ac:dyDescent="0.25">
      <c r="G55" s="219"/>
      <c r="H55" s="219"/>
      <c r="I55" s="219"/>
      <c r="J55" s="219"/>
      <c r="K55" s="219"/>
      <c r="L55" s="219"/>
    </row>
    <row r="56" spans="7:12" x14ac:dyDescent="0.25">
      <c r="G56" s="219"/>
      <c r="H56" s="219"/>
      <c r="I56" s="219"/>
      <c r="J56" s="219"/>
      <c r="K56" s="219"/>
      <c r="L56" s="219"/>
    </row>
    <row r="57" spans="7:12" x14ac:dyDescent="0.25">
      <c r="G57" s="219"/>
      <c r="H57" s="219"/>
      <c r="I57" s="219"/>
      <c r="J57" s="219"/>
      <c r="K57" s="219"/>
      <c r="L57" s="219"/>
    </row>
    <row r="58" spans="7:12" x14ac:dyDescent="0.25">
      <c r="G58" s="219"/>
      <c r="H58" s="219"/>
      <c r="I58" s="219"/>
      <c r="J58" s="219"/>
      <c r="K58" s="219"/>
      <c r="L58" s="219"/>
    </row>
    <row r="59" spans="7:12" x14ac:dyDescent="0.25">
      <c r="G59" s="219"/>
      <c r="H59" s="219"/>
      <c r="I59" s="219"/>
      <c r="J59" s="219"/>
      <c r="K59" s="219"/>
      <c r="L59" s="219"/>
    </row>
    <row r="60" spans="7:12" x14ac:dyDescent="0.25">
      <c r="G60" s="219"/>
      <c r="H60" s="219"/>
      <c r="I60" s="219"/>
      <c r="J60" s="219"/>
      <c r="K60" s="219"/>
      <c r="L60" s="219"/>
    </row>
    <row r="61" spans="7:12" x14ac:dyDescent="0.25">
      <c r="G61" s="219"/>
      <c r="H61" s="219"/>
      <c r="I61" s="219"/>
      <c r="J61" s="219"/>
      <c r="K61" s="219"/>
      <c r="L61" s="219"/>
    </row>
    <row r="62" spans="7:12" x14ac:dyDescent="0.25">
      <c r="G62" s="219"/>
      <c r="H62" s="219"/>
      <c r="I62" s="219"/>
      <c r="J62" s="219"/>
      <c r="K62" s="219"/>
      <c r="L62" s="219"/>
    </row>
    <row r="63" spans="7:12" x14ac:dyDescent="0.25">
      <c r="G63" s="219"/>
      <c r="H63" s="219"/>
      <c r="I63" s="219"/>
      <c r="J63" s="219"/>
      <c r="K63" s="219"/>
      <c r="L63" s="219"/>
    </row>
    <row r="64" spans="7:12" x14ac:dyDescent="0.25">
      <c r="G64" s="219"/>
      <c r="H64" s="219"/>
      <c r="I64" s="219"/>
      <c r="J64" s="219"/>
      <c r="K64" s="219"/>
      <c r="L64" s="219"/>
    </row>
    <row r="65" spans="7:12" x14ac:dyDescent="0.25">
      <c r="G65" s="219"/>
      <c r="H65" s="219"/>
      <c r="I65" s="219"/>
      <c r="J65" s="219"/>
      <c r="K65" s="219"/>
      <c r="L65" s="219"/>
    </row>
    <row r="66" spans="7:12" x14ac:dyDescent="0.25">
      <c r="G66" s="219"/>
      <c r="H66" s="219"/>
      <c r="I66" s="219"/>
      <c r="J66" s="219"/>
      <c r="K66" s="219"/>
      <c r="L66" s="219"/>
    </row>
    <row r="67" spans="7:12" x14ac:dyDescent="0.25">
      <c r="G67" s="219"/>
      <c r="H67" s="219"/>
      <c r="I67" s="219"/>
      <c r="J67" s="219"/>
      <c r="K67" s="219"/>
      <c r="L67" s="219"/>
    </row>
    <row r="68" spans="7:12" x14ac:dyDescent="0.25">
      <c r="G68" s="219"/>
      <c r="H68" s="219"/>
      <c r="I68" s="219"/>
      <c r="J68" s="219"/>
      <c r="K68" s="219"/>
      <c r="L68" s="219"/>
    </row>
    <row r="69" spans="7:12" x14ac:dyDescent="0.25">
      <c r="G69" s="219"/>
      <c r="H69" s="219"/>
      <c r="I69" s="219"/>
      <c r="J69" s="219"/>
      <c r="K69" s="219"/>
      <c r="L69" s="219"/>
    </row>
    <row r="70" spans="7:12" x14ac:dyDescent="0.25">
      <c r="G70" s="219"/>
      <c r="H70" s="219"/>
      <c r="I70" s="219"/>
      <c r="J70" s="219"/>
      <c r="K70" s="219"/>
      <c r="L70" s="219"/>
    </row>
  </sheetData>
  <mergeCells count="19">
    <mergeCell ref="B1:L1"/>
    <mergeCell ref="B2:L2"/>
    <mergeCell ref="L6:L7"/>
    <mergeCell ref="G31:L70"/>
    <mergeCell ref="F6:F7"/>
    <mergeCell ref="G6:G7"/>
    <mergeCell ref="H6:H7"/>
    <mergeCell ref="I6:I7"/>
    <mergeCell ref="J6:J7"/>
    <mergeCell ref="K6:K7"/>
    <mergeCell ref="A4:A7"/>
    <mergeCell ref="B4:B7"/>
    <mergeCell ref="C4:L4"/>
    <mergeCell ref="D5:F5"/>
    <mergeCell ref="G5:I5"/>
    <mergeCell ref="J5:L5"/>
    <mergeCell ref="D6:D7"/>
    <mergeCell ref="C5:C7"/>
    <mergeCell ref="E6:E7"/>
  </mergeCells>
  <phoneticPr fontId="0" type="noConversion"/>
  <pageMargins left="0.70866141732283472" right="0" top="0.74803149606299213" bottom="0.74803149606299213" header="0.31496062992125984" footer="0.31496062992125984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14</vt:i4>
      </vt:variant>
      <vt:variant>
        <vt:lpstr>Именованные диапазоны</vt:lpstr>
      </vt:variant>
      <vt:variant>
        <vt:i4>13</vt:i4>
      </vt:variant>
    </vt:vector>
  </HeadingPairs>
  <TitlesOfParts>
    <vt:vector size="27" baseType="lpstr">
      <vt:lpstr>Январь</vt:lpstr>
      <vt:lpstr>Февраль</vt:lpstr>
      <vt:lpstr>Март</vt:lpstr>
      <vt:lpstr>Апрель</vt:lpstr>
      <vt:lpstr>Май</vt:lpstr>
      <vt:lpstr>Июнь</vt:lpstr>
      <vt:lpstr>Июль</vt:lpstr>
      <vt:lpstr>Август</vt:lpstr>
      <vt:lpstr>Сентябрь</vt:lpstr>
      <vt:lpstr>Октябрь</vt:lpstr>
      <vt:lpstr>Ноябрь</vt:lpstr>
      <vt:lpstr>Декабрь</vt:lpstr>
      <vt:lpstr>СВОД</vt:lpstr>
      <vt:lpstr>Лист1</vt:lpstr>
      <vt:lpstr>Август!Область_печати</vt:lpstr>
      <vt:lpstr>Апрель!Область_печати</vt:lpstr>
      <vt:lpstr>Декабрь!Область_печати</vt:lpstr>
      <vt:lpstr>Июль!Область_печати</vt:lpstr>
      <vt:lpstr>Июнь!Область_печати</vt:lpstr>
      <vt:lpstr>Май!Область_печати</vt:lpstr>
      <vt:lpstr>Март!Область_печати</vt:lpstr>
      <vt:lpstr>Ноябрь!Область_печати</vt:lpstr>
      <vt:lpstr>Октябрь!Область_печати</vt:lpstr>
      <vt:lpstr>СВОД!Область_печати</vt:lpstr>
      <vt:lpstr>Сентябрь!Область_печати</vt:lpstr>
      <vt:lpstr>Февраль!Область_печати</vt:lpstr>
      <vt:lpstr>Январь!Область_печати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2015-08-03T14:27:58Z</cp:lastPrinted>
  <dcterms:created xsi:type="dcterms:W3CDTF">2006-09-16T00:00:00Z</dcterms:created>
  <dcterms:modified xsi:type="dcterms:W3CDTF">2017-04-04T12:49:36Z</dcterms:modified>
</cp:coreProperties>
</file>